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andHayley\Documents\Simon\Eastling Village Hall\Treasurer\"/>
    </mc:Choice>
  </mc:AlternateContent>
  <xr:revisionPtr revIDLastSave="0" documentId="13_ncr:1_{416C7552-783A-4393-BE9B-541350C4B3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ceipts and Payments" sheetId="1" r:id="rId1"/>
    <sheet name="Bank Reconciliation" sheetId="2" r:id="rId2"/>
    <sheet name="Cashbook Summary - Income" sheetId="3" r:id="rId3"/>
    <sheet name="Cashbook Summary - Expenditure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4" l="1"/>
  <c r="R72" i="2" l="1"/>
  <c r="R74" i="2" s="1"/>
  <c r="R70" i="2"/>
  <c r="L70" i="2"/>
  <c r="F70" i="2"/>
  <c r="R65" i="2"/>
  <c r="L65" i="2"/>
  <c r="L72" i="2" s="1"/>
  <c r="L74" i="2" s="1"/>
  <c r="F65" i="2"/>
  <c r="F72" i="2" s="1"/>
  <c r="F74" i="2" s="1"/>
  <c r="R53" i="2"/>
  <c r="R55" i="2" s="1"/>
  <c r="R51" i="2"/>
  <c r="L51" i="2"/>
  <c r="F51" i="2"/>
  <c r="R46" i="2"/>
  <c r="L46" i="2"/>
  <c r="L53" i="2" s="1"/>
  <c r="L55" i="2" s="1"/>
  <c r="F46" i="2"/>
  <c r="F53" i="2" s="1"/>
  <c r="F55" i="2" s="1"/>
  <c r="T35" i="2"/>
  <c r="T37" i="2" s="1"/>
  <c r="T33" i="2"/>
  <c r="N33" i="2"/>
  <c r="F33" i="2"/>
  <c r="F35" i="2" s="1"/>
  <c r="F37" i="2" s="1"/>
  <c r="T28" i="2"/>
  <c r="N28" i="2"/>
  <c r="N35" i="2" s="1"/>
  <c r="N37" i="2" s="1"/>
  <c r="F28" i="2"/>
  <c r="T16" i="2"/>
  <c r="T18" i="2" s="1"/>
  <c r="T14" i="2"/>
  <c r="M14" i="2"/>
  <c r="E14" i="2"/>
  <c r="T9" i="2"/>
  <c r="M9" i="2"/>
  <c r="M16" i="2" s="1"/>
  <c r="M18" i="2" s="1"/>
  <c r="E9" i="2"/>
  <c r="F16" i="2" s="1"/>
  <c r="F18" i="2" s="1"/>
  <c r="I88" i="1" l="1"/>
  <c r="G88" i="1" l="1"/>
  <c r="I39" i="1" l="1"/>
  <c r="G39" i="1" l="1"/>
  <c r="I116" i="1" l="1"/>
  <c r="I61" i="1"/>
  <c r="I63" i="1" l="1"/>
  <c r="G61" i="1"/>
  <c r="G63" i="1" s="1"/>
  <c r="G67" i="1" s="1"/>
</calcChain>
</file>

<file path=xl/sharedStrings.xml><?xml version="1.0" encoding="utf-8"?>
<sst xmlns="http://schemas.openxmlformats.org/spreadsheetml/2006/main" count="245" uniqueCount="95">
  <si>
    <t>EASTLING VILLAGE HALL</t>
  </si>
  <si>
    <t>ACCOUNTS</t>
  </si>
  <si>
    <t>Charity No 1046827</t>
  </si>
  <si>
    <t>RECEIPTS AND PAYMENTS ACCOUNT</t>
  </si>
  <si>
    <t>(General Purposes Fund)</t>
  </si>
  <si>
    <t>Notes</t>
  </si>
  <si>
    <t>£</t>
  </si>
  <si>
    <t>INCOME</t>
  </si>
  <si>
    <t>Grants and Donations</t>
  </si>
  <si>
    <t>Donations</t>
  </si>
  <si>
    <t>Trading Activities</t>
  </si>
  <si>
    <t>Fund Raising</t>
  </si>
  <si>
    <t>EXPENDITURE</t>
  </si>
  <si>
    <t>Direct Charitable Expenditure</t>
  </si>
  <si>
    <t>Insurance</t>
  </si>
  <si>
    <t>Cleaning</t>
  </si>
  <si>
    <t>Repairs and Maintenance</t>
  </si>
  <si>
    <t>Gas and Electricity</t>
  </si>
  <si>
    <t>Water and Sewerage</t>
  </si>
  <si>
    <t>Gardening</t>
  </si>
  <si>
    <t>Other Expenditure</t>
  </si>
  <si>
    <t>Fundraising costs</t>
  </si>
  <si>
    <t xml:space="preserve">Sundries </t>
  </si>
  <si>
    <t>Other Payments</t>
  </si>
  <si>
    <t>Equipment</t>
  </si>
  <si>
    <t xml:space="preserve">Net Receipts / (Payments) for year </t>
  </si>
  <si>
    <t>STATEMENT OF ASSETS AND LIABILITIES</t>
  </si>
  <si>
    <t>MONETARY ASSETS</t>
  </si>
  <si>
    <t>cash in hand</t>
  </si>
  <si>
    <t>NatWest - Current ac</t>
  </si>
  <si>
    <t>Accruals</t>
  </si>
  <si>
    <t>Of these cash balances the trustees have designated £5000 to be set aside as a 'Maintenance Fund'</t>
  </si>
  <si>
    <t>for the ongoing maintenance of the hall.</t>
  </si>
  <si>
    <t>Liabilities</t>
  </si>
  <si>
    <t>Surety bond held</t>
  </si>
  <si>
    <t>NON MONETARY ASSETS</t>
  </si>
  <si>
    <t>Land and buildings used by the charity : The Village Hall</t>
  </si>
  <si>
    <t>(Freehold title invested in the Official Custodian for charities)</t>
  </si>
  <si>
    <t>Village Hall and carpark - cost as at 31 December 2001</t>
  </si>
  <si>
    <t>Improvements in year</t>
  </si>
  <si>
    <t>Other Assets</t>
  </si>
  <si>
    <t>Held for functional use by the charity:</t>
  </si>
  <si>
    <t>Furniture and equipment in hall as per inventory</t>
  </si>
  <si>
    <t>Tables,chairs sound system,kitchen equip etc (all in good condition and up to 4yrs old)</t>
  </si>
  <si>
    <t>Equipment purchased in year:</t>
  </si>
  <si>
    <t>Short Mat Bowls</t>
  </si>
  <si>
    <t>KCC Elections</t>
  </si>
  <si>
    <t>Sundry Hall Hire</t>
  </si>
  <si>
    <t>KCC Car Park Fee</t>
  </si>
  <si>
    <t>Publicity</t>
  </si>
  <si>
    <t>Subscriptions</t>
  </si>
  <si>
    <t>Cash Funds at 31 December</t>
  </si>
  <si>
    <t>January</t>
  </si>
  <si>
    <t>February</t>
  </si>
  <si>
    <t>March</t>
  </si>
  <si>
    <t>Opening balance</t>
  </si>
  <si>
    <t>Expenditure for month</t>
  </si>
  <si>
    <t>Plus o/s cheques cashed</t>
  </si>
  <si>
    <t>Less accruals</t>
  </si>
  <si>
    <t>Total Debits</t>
  </si>
  <si>
    <t>Income for month</t>
  </si>
  <si>
    <t>Plus o/s income received</t>
  </si>
  <si>
    <t>Less receivables</t>
  </si>
  <si>
    <t>Total Credits</t>
  </si>
  <si>
    <t>Closing Balance</t>
  </si>
  <si>
    <t>Cash in Hand</t>
  </si>
  <si>
    <t>Closing Bank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</si>
  <si>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</si>
  <si>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</si>
  <si>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</si>
  <si>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</si>
  <si>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</si>
  <si>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</si>
  <si>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</si>
  <si>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</si>
  <si>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</si>
  <si>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Circo Rum Ba Ba</t>
  </si>
  <si>
    <t>W.I</t>
  </si>
  <si>
    <t>Church</t>
  </si>
  <si>
    <t>The Wheler Foundation</t>
  </si>
  <si>
    <t>Land at cost (transfer from Belmont Estates in 1998)</t>
  </si>
  <si>
    <t>Cash Funds at 31 December 2018/2017</t>
  </si>
  <si>
    <t>31 December 2018</t>
  </si>
  <si>
    <t>Priory Group</t>
  </si>
  <si>
    <t>Weddings</t>
  </si>
  <si>
    <t>FOR THE YEAR ENDED 31 DECEMBER 2019</t>
  </si>
  <si>
    <t>Cash Funds at 31 December 2019/2018</t>
  </si>
  <si>
    <t>Opening Balance</t>
  </si>
  <si>
    <t>Expenditure</t>
  </si>
  <si>
    <t>Parochial Church Coucil</t>
  </si>
  <si>
    <t>Gas &amp; Electricity</t>
  </si>
  <si>
    <t>Water &amp; Sewerage</t>
  </si>
  <si>
    <t>Subsciptions</t>
  </si>
  <si>
    <t>Music Licence fees</t>
  </si>
  <si>
    <t>Stationery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</si>
</sst>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12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164" fontId="4" fillId="0" borderId="0" xfId="0" applyNumberFormat="1" applyFont="1" applyAlignment="1">
      <alignment horizontal="center"/>
    </xf>
    <xf numFmtId="0" fontId="5" fillId="0" borderId="0" xfId="0" applyFont="1"/>
    <xf numFmtId="164" fontId="4" fillId="0" borderId="0" xfId="0" applyNumberFormat="1" applyFont="1"/>
    <xf numFmtId="164" fontId="0" fillId="0" borderId="0" xfId="0" applyNumberFormat="1" applyFont="1"/>
    <xf numFmtId="164" fontId="0" fillId="0" borderId="1" xfId="0" applyNumberFormat="1" applyFont="1" applyBorder="1"/>
    <xf numFmtId="1" fontId="4" fillId="0" borderId="0" xfId="0" applyNumberFormat="1" applyFont="1"/>
    <xf numFmtId="164" fontId="4" fillId="0" borderId="0" xfId="0" applyNumberFormat="1" applyFont="1" applyAlignment="1">
      <alignment horizontal="right"/>
    </xf>
    <xf numFmtId="1" fontId="0" fillId="0" borderId="0" xfId="0" applyNumberFormat="1" applyFont="1"/>
    <xf numFmtId="164" fontId="5" fillId="0" borderId="0" xfId="0" applyNumberFormat="1" applyFont="1"/>
    <xf numFmtId="0" fontId="0" fillId="0" borderId="0" xfId="0" applyFont="1"/>
    <xf numFmtId="164" fontId="4" fillId="0" borderId="2" xfId="0" applyNumberFormat="1" applyFont="1" applyBorder="1" applyAlignment="1">
      <alignment horizontal="right"/>
    </xf>
    <xf numFmtId="0" fontId="4" fillId="0" borderId="0" xfId="0" applyFont="1"/>
    <xf numFmtId="164" fontId="4" fillId="0" borderId="2" xfId="0" applyNumberFormat="1" applyFont="1" applyBorder="1"/>
    <xf numFmtId="0" fontId="0" fillId="0" borderId="0" xfId="0" applyFont="1"/>
    <xf numFmtId="164" fontId="0" fillId="0" borderId="0" xfId="0" applyNumberFormat="1" applyFont="1" applyAlignment="1">
      <alignment horizontal="right"/>
    </xf>
    <xf numFmtId="164" fontId="4" fillId="0" borderId="3" xfId="0" applyNumberFormat="1" applyFont="1" applyBorder="1"/>
    <xf numFmtId="3" fontId="4" fillId="0" borderId="3" xfId="0" applyNumberFormat="1" applyFont="1" applyBorder="1"/>
    <xf numFmtId="0" fontId="0" fillId="0" borderId="0" xfId="0" applyFont="1" applyAlignment="1"/>
    <xf numFmtId="164" fontId="7" fillId="0" borderId="0" xfId="0" applyNumberFormat="1" applyFont="1" applyAlignment="1"/>
    <xf numFmtId="0" fontId="7" fillId="0" borderId="0" xfId="0" applyFont="1"/>
    <xf numFmtId="0" fontId="9" fillId="0" borderId="0" xfId="0" applyFont="1"/>
    <xf numFmtId="0" fontId="0" fillId="0" borderId="0" xfId="0" applyFont="1" applyBorder="1" applyAlignment="1"/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1" fontId="0" fillId="0" borderId="0" xfId="0" applyNumberFormat="1" applyFont="1" applyBorder="1"/>
    <xf numFmtId="164" fontId="8" fillId="0" borderId="0" xfId="0" applyNumberFormat="1" applyFont="1"/>
    <xf numFmtId="164" fontId="7" fillId="0" borderId="0" xfId="0" applyNumberFormat="1" applyFont="1"/>
    <xf numFmtId="0" fontId="3" fillId="0" borderId="0" xfId="0" applyFont="1"/>
    <xf numFmtId="0" fontId="6" fillId="0" borderId="0" xfId="0" applyFont="1"/>
    <xf numFmtId="0" fontId="0" fillId="0" borderId="0" xfId="0"/>
    <xf numFmtId="0" fontId="0" fillId="0" borderId="0" xfId="0" applyFont="1" applyAlignment="1"/>
    <xf numFmtId="0" fontId="10" fillId="0" borderId="0" xfId="0" applyFont="1" applyAlignment="1"/>
    <xf numFmtId="164" fontId="10" fillId="0" borderId="0" xfId="0" applyNumberFormat="1" applyFont="1" applyAlignment="1"/>
    <xf numFmtId="0" fontId="7" fillId="0" borderId="0" xfId="0" applyFont="1" applyAlignment="1"/>
    <xf numFmtId="0" fontId="2" fillId="0" borderId="0" xfId="0" applyFont="1"/>
    <xf numFmtId="0" fontId="0" fillId="0" borderId="0" xfId="0" applyFont="1" applyAlignment="1"/>
    <xf numFmtId="2" fontId="0" fillId="0" borderId="0" xfId="0" applyNumberFormat="1" applyFont="1" applyAlignment="1"/>
    <xf numFmtId="2" fontId="11" fillId="0" borderId="0" xfId="0" applyNumberFormat="1" applyFont="1" applyAlignment="1"/>
    <xf numFmtId="0" fontId="1" fillId="0" borderId="0" xfId="0" applyFont="1"/>
    <xf numFmtId="2" fontId="1" fillId="0" borderId="0" xfId="0" applyNumberFormat="1" applyFont="1"/>
    <xf numFmtId="0" fontId="1" fillId="0" borderId="5" xfId="0" applyFont="1" applyBorder="1"/>
    <xf numFmtId="2" fontId="6" fillId="0" borderId="5" xfId="0" applyNumberFormat="1" applyFont="1" applyBorder="1"/>
    <xf numFmtId="2" fontId="1" fillId="0" borderId="5" xfId="0" applyNumberFormat="1" applyFont="1" applyBorder="1"/>
    <xf numFmtId="0" fontId="6" fillId="0" borderId="5" xfId="0" applyFont="1" applyBorder="1"/>
    <xf numFmtId="0" fontId="0" fillId="0" borderId="5" xfId="0" applyBorder="1"/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5" xfId="0" applyNumberFormat="1" applyBorder="1"/>
    <xf numFmtId="2" fontId="1" fillId="0" borderId="5" xfId="0" applyNumberFormat="1" applyFont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6" fillId="0" borderId="13" xfId="0" applyFont="1" applyBorder="1"/>
    <xf numFmtId="2" fontId="0" fillId="0" borderId="12" xfId="0" applyNumberFormat="1" applyBorder="1"/>
    <xf numFmtId="2" fontId="6" fillId="0" borderId="13" xfId="0" applyNumberFormat="1" applyFont="1" applyBorder="1"/>
    <xf numFmtId="0" fontId="0" fillId="0" borderId="14" xfId="0" applyBorder="1"/>
    <xf numFmtId="0" fontId="0" fillId="0" borderId="4" xfId="0" applyBorder="1"/>
    <xf numFmtId="0" fontId="0" fillId="0" borderId="15" xfId="0" applyBorder="1"/>
    <xf numFmtId="2" fontId="6" fillId="0" borderId="15" xfId="0" applyNumberFormat="1" applyFont="1" applyBorder="1"/>
    <xf numFmtId="2" fontId="1" fillId="0" borderId="0" xfId="0" applyNumberFormat="1" applyFont="1" applyAlignment="1">
      <alignment horizontal="left"/>
    </xf>
    <xf numFmtId="2" fontId="6" fillId="0" borderId="0" xfId="0" applyNumberFormat="1" applyFont="1"/>
    <xf numFmtId="2" fontId="10" fillId="0" borderId="0" xfId="0" applyNumberFormat="1" applyFont="1"/>
    <xf numFmtId="0" fontId="10" fillId="0" borderId="0" xfId="0" applyFont="1"/>
    <xf numFmtId="2" fontId="4" fillId="0" borderId="3" xfId="0" applyNumberFormat="1" applyFont="1" applyBorder="1"/>
    <xf numFmtId="164" fontId="8" fillId="0" borderId="0" xfId="0" applyNumberFormat="1" applyFont="1" applyAlignment="1"/>
    <xf numFmtId="164" fontId="5" fillId="0" borderId="0" xfId="0" applyNumberFormat="1" applyFont="1" applyAlignment="1"/>
    <xf numFmtId="0" fontId="7" fillId="0" borderId="0" xfId="0" applyFont="1" applyAlignment="1"/>
    <xf numFmtId="0" fontId="0" fillId="0" borderId="0" xfId="0" applyFont="1" applyAlignment="1"/>
    <xf numFmtId="49" fontId="4" fillId="0" borderId="0" xfId="0" applyNumberFormat="1" applyFont="1" applyAlignment="1">
      <alignment horizontal="center"/>
    </xf>
    <xf numFmtId="49" fontId="0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7"/>
  <sheetViews>
    <sheetView tabSelected="1" topLeftCell="A24" workbookViewId="0">
      <selection activeCell="M54" sqref="M54"/>
    </sheetView>
  </sheetViews>
  <sheetFormatPr defaultColWidth="15.140625" defaultRowHeight="15" customHeight="1" x14ac:dyDescent="0.25"/>
  <cols>
    <col min="1" max="3" width="7.5703125" customWidth="1"/>
    <col min="4" max="4" width="11.28515625" customWidth="1"/>
    <col min="5" max="20" width="7.5703125" customWidth="1"/>
    <col min="21" max="21" width="8.5703125" bestFit="1" customWidth="1"/>
    <col min="22" max="26" width="7.5703125" customWidth="1"/>
  </cols>
  <sheetData>
    <row r="1" spans="1:10" x14ac:dyDescent="0.25">
      <c r="A1" s="73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3" spans="1:10" x14ac:dyDescent="0.25">
      <c r="A3" s="73" t="s">
        <v>1</v>
      </c>
      <c r="B3" s="70"/>
      <c r="C3" s="70"/>
      <c r="D3" s="70"/>
      <c r="E3" s="70"/>
      <c r="F3" s="70"/>
      <c r="G3" s="70"/>
      <c r="H3" s="70"/>
      <c r="I3" s="70"/>
      <c r="J3" s="70"/>
    </row>
    <row r="5" spans="1:10" x14ac:dyDescent="0.25">
      <c r="A5" s="73" t="s">
        <v>85</v>
      </c>
      <c r="B5" s="70"/>
      <c r="C5" s="70"/>
      <c r="D5" s="70"/>
      <c r="E5" s="70"/>
      <c r="F5" s="70"/>
      <c r="G5" s="70"/>
      <c r="H5" s="70"/>
      <c r="I5" s="70"/>
      <c r="J5" s="70"/>
    </row>
    <row r="8" spans="1:10" x14ac:dyDescent="0.25">
      <c r="D8" s="2" t="s">
        <v>2</v>
      </c>
    </row>
    <row r="11" spans="1:10" x14ac:dyDescent="0.25">
      <c r="A11" s="73" t="s">
        <v>0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0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25">
      <c r="A13" s="73" t="s">
        <v>3</v>
      </c>
      <c r="B13" s="70"/>
      <c r="C13" s="70"/>
      <c r="D13" s="70"/>
      <c r="E13" s="70"/>
      <c r="F13" s="70"/>
      <c r="G13" s="70"/>
      <c r="H13" s="70"/>
      <c r="I13" s="70"/>
      <c r="J13" s="70"/>
    </row>
    <row r="14" spans="1:10" x14ac:dyDescent="0.25">
      <c r="A14" s="73" t="s">
        <v>4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73">
        <v>5</v>
      </c>
      <c r="H16" s="70"/>
      <c r="I16" s="70"/>
      <c r="J16" s="70"/>
    </row>
    <row r="17" spans="1:10" ht="15.7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5">
      <c r="A20" s="4"/>
      <c r="B20" s="4"/>
      <c r="C20" s="4"/>
      <c r="D20" s="4"/>
      <c r="E20" s="4"/>
      <c r="F20" s="4" t="s">
        <v>5</v>
      </c>
      <c r="G20" s="6">
        <v>2019</v>
      </c>
      <c r="I20" s="6">
        <v>2018</v>
      </c>
    </row>
    <row r="21" spans="1:10" x14ac:dyDescent="0.25">
      <c r="A21" s="4"/>
      <c r="B21" s="4"/>
      <c r="C21" s="4"/>
      <c r="D21" s="4"/>
      <c r="E21" s="4"/>
      <c r="F21" s="4"/>
      <c r="G21" s="7" t="s">
        <v>6</v>
      </c>
      <c r="H21" s="8"/>
      <c r="I21" s="7" t="s">
        <v>6</v>
      </c>
    </row>
    <row r="22" spans="1:10" x14ac:dyDescent="0.25">
      <c r="A22" s="3" t="s">
        <v>7</v>
      </c>
      <c r="B22" s="4"/>
      <c r="C22" s="4"/>
      <c r="D22" s="4"/>
      <c r="E22" s="4"/>
      <c r="F22" s="4"/>
      <c r="G22" s="4"/>
      <c r="H22" s="4"/>
      <c r="I22" s="4"/>
    </row>
    <row r="23" spans="1:10" x14ac:dyDescent="0.25">
      <c r="A23" s="9" t="s">
        <v>8</v>
      </c>
      <c r="B23" s="4"/>
      <c r="C23" s="4"/>
      <c r="D23" s="4"/>
      <c r="E23" s="4"/>
      <c r="F23" s="4"/>
      <c r="G23" s="4"/>
      <c r="H23" s="4"/>
      <c r="I23" s="4"/>
    </row>
    <row r="24" spans="1:10" x14ac:dyDescent="0.25">
      <c r="A24" s="9"/>
      <c r="B24" s="4"/>
      <c r="C24" s="4"/>
      <c r="D24" s="4"/>
      <c r="E24" s="4"/>
      <c r="F24" s="4"/>
      <c r="G24" s="4"/>
      <c r="H24" s="4"/>
      <c r="I24" s="4"/>
    </row>
    <row r="25" spans="1:10" x14ac:dyDescent="0.25">
      <c r="A25" s="9"/>
      <c r="B25" s="4" t="s">
        <v>9</v>
      </c>
      <c r="C25" s="4"/>
      <c r="D25" s="4"/>
      <c r="E25" s="4"/>
      <c r="F25" s="4"/>
      <c r="G25" s="26"/>
      <c r="H25" s="27"/>
      <c r="I25" s="26">
        <v>80</v>
      </c>
    </row>
    <row r="26" spans="1:10" x14ac:dyDescent="0.25">
      <c r="A26" s="9"/>
      <c r="B26" s="74" t="s">
        <v>79</v>
      </c>
      <c r="C26" s="70"/>
      <c r="D26" s="70"/>
      <c r="E26" s="4"/>
      <c r="F26" s="4"/>
      <c r="G26" s="26"/>
      <c r="H26" s="27"/>
      <c r="I26" s="26">
        <v>0</v>
      </c>
    </row>
    <row r="27" spans="1:10" x14ac:dyDescent="0.25">
      <c r="A27" s="9"/>
      <c r="B27" s="19"/>
      <c r="E27" s="4"/>
      <c r="F27" s="4"/>
      <c r="G27" s="3"/>
      <c r="H27" s="4"/>
      <c r="I27" s="3"/>
    </row>
    <row r="28" spans="1:10" x14ac:dyDescent="0.25">
      <c r="A28" s="4" t="s">
        <v>10</v>
      </c>
      <c r="B28" s="4"/>
      <c r="C28" s="4"/>
      <c r="D28" s="4"/>
      <c r="E28" s="4"/>
      <c r="F28" s="4"/>
      <c r="G28" s="4"/>
      <c r="H28" s="4"/>
      <c r="I28" s="4"/>
    </row>
    <row r="29" spans="1:10" x14ac:dyDescent="0.25">
      <c r="A29" s="4"/>
      <c r="B29" s="9"/>
      <c r="C29" s="4"/>
      <c r="D29" s="4"/>
      <c r="E29" s="4"/>
      <c r="F29" s="4"/>
      <c r="H29" s="4"/>
      <c r="I29" s="36"/>
    </row>
    <row r="30" spans="1:10" x14ac:dyDescent="0.25">
      <c r="A30" s="9"/>
      <c r="B30" s="67" t="s">
        <v>45</v>
      </c>
      <c r="C30" s="68"/>
      <c r="D30" s="68"/>
      <c r="G30">
        <v>688</v>
      </c>
      <c r="H30" s="4"/>
      <c r="I30" s="36">
        <v>672</v>
      </c>
    </row>
    <row r="31" spans="1:10" x14ac:dyDescent="0.25">
      <c r="B31" s="67" t="s">
        <v>11</v>
      </c>
      <c r="C31" s="68"/>
      <c r="D31" s="68"/>
      <c r="G31">
        <v>0</v>
      </c>
      <c r="H31" s="4"/>
      <c r="I31" s="36">
        <v>336</v>
      </c>
    </row>
    <row r="32" spans="1:10" s="18" customFormat="1" x14ac:dyDescent="0.25">
      <c r="B32" s="68" t="s">
        <v>76</v>
      </c>
      <c r="C32" s="68"/>
      <c r="D32" s="68"/>
      <c r="G32" s="18">
        <v>160</v>
      </c>
      <c r="H32" s="4"/>
      <c r="I32" s="36">
        <v>568</v>
      </c>
    </row>
    <row r="33" spans="1:10" x14ac:dyDescent="0.25">
      <c r="B33" s="67" t="s">
        <v>48</v>
      </c>
      <c r="C33" s="68"/>
      <c r="D33" s="68"/>
      <c r="G33" s="36">
        <v>1500</v>
      </c>
      <c r="H33" s="4"/>
      <c r="I33" s="36">
        <v>1500</v>
      </c>
    </row>
    <row r="34" spans="1:10" x14ac:dyDescent="0.25">
      <c r="B34" s="67" t="s">
        <v>46</v>
      </c>
      <c r="C34" s="68"/>
      <c r="D34" s="68"/>
      <c r="G34" s="36">
        <v>480</v>
      </c>
      <c r="H34" s="4"/>
      <c r="I34" s="36">
        <v>0</v>
      </c>
    </row>
    <row r="35" spans="1:10" s="31" customFormat="1" x14ac:dyDescent="0.25">
      <c r="B35" s="68" t="s">
        <v>83</v>
      </c>
      <c r="C35" s="70"/>
      <c r="D35" s="70"/>
      <c r="G35" s="36">
        <v>0</v>
      </c>
      <c r="H35" s="4"/>
      <c r="I35" s="36">
        <v>800</v>
      </c>
    </row>
    <row r="36" spans="1:10" s="31" customFormat="1" x14ac:dyDescent="0.25">
      <c r="B36" s="68" t="s">
        <v>84</v>
      </c>
      <c r="C36" s="70"/>
      <c r="D36" s="70"/>
      <c r="G36" s="36">
        <v>350</v>
      </c>
      <c r="H36" s="4"/>
      <c r="I36" s="36">
        <v>571</v>
      </c>
    </row>
    <row r="37" spans="1:10" x14ac:dyDescent="0.25">
      <c r="B37" s="67" t="s">
        <v>47</v>
      </c>
      <c r="C37" s="68"/>
      <c r="D37" s="68"/>
      <c r="E37" s="4"/>
      <c r="F37" s="4"/>
      <c r="G37" s="36">
        <v>2008</v>
      </c>
      <c r="I37" s="36">
        <v>2198</v>
      </c>
    </row>
    <row r="38" spans="1:10" x14ac:dyDescent="0.25">
      <c r="B38" s="4"/>
      <c r="C38" s="4"/>
      <c r="D38" s="4"/>
      <c r="E38" s="4"/>
      <c r="F38" s="4"/>
      <c r="I38" s="36"/>
      <c r="J38" s="3"/>
    </row>
    <row r="39" spans="1:10" ht="15.75" customHeight="1" x14ac:dyDescent="0.25">
      <c r="A39" s="9"/>
      <c r="B39" s="4"/>
      <c r="C39" s="4"/>
      <c r="D39" s="4"/>
      <c r="E39" s="4"/>
      <c r="F39" s="4"/>
      <c r="G39" s="11">
        <f>SUM(G25:G38)</f>
        <v>5186</v>
      </c>
      <c r="H39" s="4"/>
      <c r="I39" s="11">
        <f>SUM(I25:I38)</f>
        <v>6725</v>
      </c>
      <c r="J39" s="4"/>
    </row>
    <row r="40" spans="1:10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</row>
    <row r="41" spans="1:10" x14ac:dyDescent="0.25">
      <c r="A41" s="3" t="s">
        <v>12</v>
      </c>
      <c r="B41" s="4"/>
      <c r="C41" s="4"/>
      <c r="D41" s="4"/>
      <c r="E41" s="4"/>
      <c r="F41" s="4"/>
      <c r="G41" s="4"/>
      <c r="H41" s="4"/>
      <c r="I41" s="4"/>
    </row>
    <row r="42" spans="1:10" x14ac:dyDescent="0.25">
      <c r="B42" s="4"/>
      <c r="C42" s="4"/>
      <c r="D42" s="4"/>
      <c r="E42" s="4"/>
      <c r="F42" s="4"/>
      <c r="G42" s="4"/>
      <c r="H42" s="4"/>
      <c r="I42" s="4"/>
    </row>
    <row r="43" spans="1:10" x14ac:dyDescent="0.25">
      <c r="A43" s="3" t="s">
        <v>13</v>
      </c>
      <c r="B43" s="4"/>
      <c r="C43" s="4"/>
      <c r="D43" s="4"/>
      <c r="E43" s="4"/>
      <c r="F43" s="4"/>
      <c r="H43" s="4"/>
    </row>
    <row r="44" spans="1:10" x14ac:dyDescent="0.25">
      <c r="B44" s="4" t="s">
        <v>14</v>
      </c>
      <c r="C44" s="4"/>
      <c r="D44" s="4"/>
      <c r="E44" s="4"/>
      <c r="F44" s="4"/>
      <c r="G44">
        <v>571</v>
      </c>
      <c r="H44" s="4"/>
      <c r="I44">
        <v>830</v>
      </c>
    </row>
    <row r="45" spans="1:10" x14ac:dyDescent="0.25">
      <c r="B45" s="9" t="s">
        <v>15</v>
      </c>
      <c r="C45" s="3"/>
      <c r="D45" s="3"/>
      <c r="E45" s="3"/>
      <c r="F45" s="3"/>
      <c r="G45">
        <v>1787</v>
      </c>
      <c r="H45" s="4"/>
      <c r="I45">
        <v>1707</v>
      </c>
    </row>
    <row r="46" spans="1:10" x14ac:dyDescent="0.25">
      <c r="B46" s="10" t="s">
        <v>16</v>
      </c>
      <c r="G46">
        <v>709</v>
      </c>
      <c r="I46">
        <v>1922</v>
      </c>
    </row>
    <row r="47" spans="1:10" x14ac:dyDescent="0.25">
      <c r="B47" s="10" t="s">
        <v>17</v>
      </c>
      <c r="G47">
        <v>920</v>
      </c>
      <c r="I47">
        <v>886</v>
      </c>
      <c r="J47" s="3"/>
    </row>
    <row r="48" spans="1:10" x14ac:dyDescent="0.25">
      <c r="B48" s="10" t="s">
        <v>18</v>
      </c>
      <c r="G48">
        <v>458</v>
      </c>
      <c r="I48">
        <v>815</v>
      </c>
      <c r="J48" s="3"/>
    </row>
    <row r="49" spans="1:10" x14ac:dyDescent="0.25">
      <c r="B49" s="10" t="s">
        <v>19</v>
      </c>
      <c r="G49">
        <v>0</v>
      </c>
      <c r="I49">
        <v>530</v>
      </c>
      <c r="J49" s="3"/>
    </row>
    <row r="50" spans="1:10" x14ac:dyDescent="0.25">
      <c r="B50" s="69" t="s">
        <v>49</v>
      </c>
      <c r="C50" s="70"/>
      <c r="D50" s="70"/>
      <c r="G50">
        <v>54</v>
      </c>
      <c r="I50">
        <v>0</v>
      </c>
      <c r="J50" s="3"/>
    </row>
    <row r="51" spans="1:10" x14ac:dyDescent="0.25">
      <c r="I51" s="3"/>
    </row>
    <row r="52" spans="1:10" x14ac:dyDescent="0.25">
      <c r="A52" s="12" t="s">
        <v>20</v>
      </c>
      <c r="I52" s="3"/>
    </row>
    <row r="53" spans="1:10" x14ac:dyDescent="0.25">
      <c r="A53" s="12"/>
      <c r="B53" s="10" t="s">
        <v>21</v>
      </c>
      <c r="G53">
        <v>0</v>
      </c>
      <c r="I53">
        <v>0</v>
      </c>
      <c r="J53" s="3"/>
    </row>
    <row r="54" spans="1:10" x14ac:dyDescent="0.25">
      <c r="B54" s="10" t="s">
        <v>22</v>
      </c>
      <c r="G54">
        <v>300</v>
      </c>
      <c r="I54">
        <v>50</v>
      </c>
    </row>
    <row r="55" spans="1:10" x14ac:dyDescent="0.25">
      <c r="B55" s="20" t="s">
        <v>50</v>
      </c>
      <c r="G55">
        <v>128</v>
      </c>
      <c r="I55">
        <v>40</v>
      </c>
      <c r="J55" s="3"/>
    </row>
    <row r="56" spans="1:10" x14ac:dyDescent="0.25">
      <c r="B56" s="20"/>
      <c r="I56" s="3"/>
      <c r="J56" s="3"/>
    </row>
    <row r="57" spans="1:10" x14ac:dyDescent="0.25">
      <c r="A57" s="12" t="s">
        <v>23</v>
      </c>
      <c r="J57" s="3"/>
    </row>
    <row r="58" spans="1:10" ht="15.75" customHeight="1" x14ac:dyDescent="0.25">
      <c r="B58" s="2" t="s">
        <v>24</v>
      </c>
      <c r="G58">
        <v>144</v>
      </c>
      <c r="I58" s="10">
        <v>549</v>
      </c>
      <c r="J58" s="23"/>
    </row>
    <row r="59" spans="1:10" ht="15.75" customHeight="1" x14ac:dyDescent="0.25">
      <c r="F59" s="4"/>
      <c r="G59" s="3"/>
      <c r="I59" s="3"/>
      <c r="J59" s="22"/>
    </row>
    <row r="60" spans="1:10" x14ac:dyDescent="0.25">
      <c r="G60" s="3"/>
      <c r="I60" s="3"/>
      <c r="J60" s="23"/>
    </row>
    <row r="61" spans="1:10" ht="15.75" customHeight="1" x14ac:dyDescent="0.25">
      <c r="F61" s="4"/>
      <c r="G61" s="13">
        <f>SUM(G44:G60)</f>
        <v>5071</v>
      </c>
      <c r="I61" s="13">
        <f>SUM(I44:I60)</f>
        <v>7329</v>
      </c>
      <c r="J61" s="22"/>
    </row>
    <row r="62" spans="1:10" ht="15.75" customHeight="1" x14ac:dyDescent="0.25">
      <c r="J62" s="24"/>
    </row>
    <row r="63" spans="1:10" x14ac:dyDescent="0.25">
      <c r="A63" s="12" t="s">
        <v>25</v>
      </c>
      <c r="G63" s="3">
        <f>G39-G61</f>
        <v>115</v>
      </c>
      <c r="H63" s="14"/>
      <c r="I63" s="3">
        <f>I39-I61</f>
        <v>-604</v>
      </c>
      <c r="J63" s="25"/>
    </row>
    <row r="64" spans="1:10" ht="15.75" customHeight="1" x14ac:dyDescent="0.25">
      <c r="J64" s="23"/>
    </row>
    <row r="65" spans="1:21" ht="15.75" customHeight="1" x14ac:dyDescent="0.25">
      <c r="A65" s="12" t="s">
        <v>81</v>
      </c>
      <c r="G65" s="13">
        <v>21798</v>
      </c>
      <c r="I65" s="7">
        <v>22402</v>
      </c>
      <c r="J65" s="23"/>
    </row>
    <row r="66" spans="1:21" ht="15.75" customHeight="1" x14ac:dyDescent="0.25">
      <c r="H66" s="4"/>
      <c r="J66" s="4"/>
    </row>
    <row r="67" spans="1:21" ht="15" customHeight="1" x14ac:dyDescent="0.25">
      <c r="A67" s="12" t="s">
        <v>86</v>
      </c>
      <c r="G67" s="33">
        <f>I67+G63</f>
        <v>21913</v>
      </c>
      <c r="I67" s="7">
        <v>21798</v>
      </c>
    </row>
    <row r="69" spans="1:21" x14ac:dyDescent="0.25">
      <c r="A69" s="73" t="s">
        <v>0</v>
      </c>
      <c r="B69" s="70"/>
      <c r="C69" s="70"/>
      <c r="D69" s="70"/>
      <c r="E69" s="70"/>
      <c r="F69" s="70"/>
      <c r="G69" s="70"/>
      <c r="H69" s="70"/>
      <c r="I69" s="70"/>
    </row>
    <row r="70" spans="1:21" x14ac:dyDescent="0.25">
      <c r="A70" s="3"/>
      <c r="B70" s="4"/>
      <c r="C70" s="4"/>
      <c r="D70" s="4"/>
      <c r="E70" s="4"/>
      <c r="F70" s="4"/>
      <c r="G70" s="4"/>
      <c r="H70" s="4"/>
      <c r="I70" s="4"/>
    </row>
    <row r="71" spans="1:21" x14ac:dyDescent="0.25">
      <c r="A71" s="73" t="s">
        <v>26</v>
      </c>
      <c r="B71" s="70"/>
      <c r="C71" s="70"/>
      <c r="D71" s="70"/>
      <c r="E71" s="70"/>
      <c r="F71" s="70"/>
      <c r="G71" s="70"/>
      <c r="H71" s="70"/>
      <c r="I71" s="70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S72" s="34"/>
    </row>
    <row r="73" spans="1:21" x14ac:dyDescent="0.25">
      <c r="A73" s="1"/>
      <c r="B73" s="1"/>
      <c r="C73" s="1"/>
      <c r="D73" s="71" t="s">
        <v>82</v>
      </c>
      <c r="E73" s="72"/>
      <c r="F73" s="72"/>
      <c r="G73" s="1"/>
      <c r="H73" s="1"/>
      <c r="I73" s="1"/>
      <c r="S73" s="34"/>
    </row>
    <row r="74" spans="1:21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</row>
    <row r="75" spans="1:21" x14ac:dyDescent="0.25">
      <c r="A75" s="4"/>
      <c r="B75" s="4"/>
      <c r="C75" s="4"/>
      <c r="D75" s="4"/>
      <c r="E75" s="4"/>
      <c r="F75" s="4" t="s">
        <v>5</v>
      </c>
      <c r="G75" s="6">
        <v>2019</v>
      </c>
      <c r="H75" s="8"/>
      <c r="I75" s="6">
        <v>2018</v>
      </c>
      <c r="S75" s="34"/>
    </row>
    <row r="76" spans="1:21" x14ac:dyDescent="0.25">
      <c r="A76" s="4"/>
      <c r="B76" s="4"/>
      <c r="C76" s="4"/>
      <c r="D76" s="4"/>
      <c r="E76" s="4"/>
      <c r="F76" s="4"/>
      <c r="G76" s="7" t="s">
        <v>6</v>
      </c>
      <c r="H76" s="15"/>
      <c r="I76" s="7" t="s">
        <v>6</v>
      </c>
      <c r="J76" s="15"/>
    </row>
    <row r="77" spans="1:21" x14ac:dyDescent="0.25">
      <c r="A77" s="12" t="s">
        <v>27</v>
      </c>
      <c r="I77" s="36"/>
    </row>
    <row r="78" spans="1:21" x14ac:dyDescent="0.25">
      <c r="A78" s="12"/>
      <c r="I78" s="36"/>
    </row>
    <row r="79" spans="1:21" x14ac:dyDescent="0.25">
      <c r="A79" s="21" t="s">
        <v>51</v>
      </c>
      <c r="I79" s="36"/>
    </row>
    <row r="80" spans="1:21" x14ac:dyDescent="0.25">
      <c r="A80" s="12"/>
      <c r="I80" s="36"/>
      <c r="S80" s="34"/>
      <c r="U80" s="37"/>
    </row>
    <row r="81" spans="1:21" x14ac:dyDescent="0.25">
      <c r="A81" s="12" t="s">
        <v>28</v>
      </c>
      <c r="G81" s="32">
        <v>287</v>
      </c>
      <c r="H81" s="32"/>
      <c r="I81" s="32">
        <v>45</v>
      </c>
      <c r="S81" s="34"/>
      <c r="U81" s="37"/>
    </row>
    <row r="82" spans="1:21" x14ac:dyDescent="0.25">
      <c r="A82" s="10" t="s">
        <v>29</v>
      </c>
      <c r="G82" s="7">
        <v>19765</v>
      </c>
      <c r="I82" s="7">
        <v>22189</v>
      </c>
      <c r="J82" s="7"/>
      <c r="S82" s="34"/>
      <c r="U82" s="38"/>
    </row>
    <row r="83" spans="1:21" x14ac:dyDescent="0.25">
      <c r="A83" s="12" t="s">
        <v>30</v>
      </c>
      <c r="G83" s="7">
        <v>1861</v>
      </c>
      <c r="I83" s="7">
        <v>-436</v>
      </c>
      <c r="J83" s="7"/>
    </row>
    <row r="84" spans="1:21" x14ac:dyDescent="0.25">
      <c r="A84" s="12"/>
      <c r="I84" s="36"/>
      <c r="J84" s="7"/>
      <c r="U84" s="37"/>
    </row>
    <row r="85" spans="1:21" x14ac:dyDescent="0.25">
      <c r="I85" s="36"/>
      <c r="J85" s="7"/>
    </row>
    <row r="86" spans="1:21" x14ac:dyDescent="0.25">
      <c r="I86" s="36"/>
      <c r="J86" s="7"/>
    </row>
    <row r="87" spans="1:21" x14ac:dyDescent="0.25">
      <c r="I87" s="36"/>
      <c r="J87" s="7"/>
    </row>
    <row r="88" spans="1:21" x14ac:dyDescent="0.25">
      <c r="G88" s="16">
        <f>SUM(G81:G87)</f>
        <v>21913</v>
      </c>
      <c r="H88" s="12"/>
      <c r="I88" s="16">
        <f>SUM(I81:I87)</f>
        <v>21798</v>
      </c>
      <c r="J88" s="16"/>
    </row>
    <row r="89" spans="1:21" x14ac:dyDescent="0.25">
      <c r="A89" s="10" t="s">
        <v>31</v>
      </c>
      <c r="G89" s="6"/>
      <c r="H89" s="12"/>
      <c r="I89" s="6"/>
    </row>
    <row r="90" spans="1:21" x14ac:dyDescent="0.25">
      <c r="A90" s="10" t="s">
        <v>32</v>
      </c>
      <c r="H90" s="6"/>
      <c r="I90" s="12"/>
      <c r="J90" s="6"/>
    </row>
    <row r="91" spans="1:21" x14ac:dyDescent="0.25">
      <c r="A91" s="12"/>
    </row>
    <row r="92" spans="1:21" x14ac:dyDescent="0.25">
      <c r="A92" s="12"/>
      <c r="H92" s="7"/>
    </row>
    <row r="93" spans="1:21" x14ac:dyDescent="0.25">
      <c r="A93" s="12" t="s">
        <v>33</v>
      </c>
      <c r="H93" s="7"/>
    </row>
    <row r="94" spans="1:21" x14ac:dyDescent="0.25">
      <c r="A94" s="2" t="s">
        <v>34</v>
      </c>
      <c r="H94" s="7"/>
      <c r="J94" s="10">
        <v>50</v>
      </c>
    </row>
    <row r="95" spans="1:21" x14ac:dyDescent="0.25">
      <c r="H95" s="7"/>
    </row>
    <row r="96" spans="1:21" x14ac:dyDescent="0.25">
      <c r="A96" s="12" t="s">
        <v>35</v>
      </c>
      <c r="H96" s="7"/>
    </row>
    <row r="97" spans="1:9" x14ac:dyDescent="0.25">
      <c r="A97" s="12"/>
      <c r="H97" s="7"/>
    </row>
    <row r="98" spans="1:9" x14ac:dyDescent="0.25">
      <c r="A98" s="12" t="s">
        <v>36</v>
      </c>
      <c r="H98" s="7"/>
    </row>
    <row r="99" spans="1:9" x14ac:dyDescent="0.25">
      <c r="A99" s="2" t="s">
        <v>37</v>
      </c>
      <c r="H99" s="7"/>
    </row>
    <row r="100" spans="1:9" x14ac:dyDescent="0.25">
      <c r="A100" s="2"/>
      <c r="H100" s="7"/>
    </row>
    <row r="101" spans="1:9" x14ac:dyDescent="0.25">
      <c r="A101" s="10" t="s">
        <v>80</v>
      </c>
      <c r="G101" s="7">
        <v>500</v>
      </c>
      <c r="I101" s="10">
        <v>500</v>
      </c>
    </row>
    <row r="102" spans="1:9" x14ac:dyDescent="0.25">
      <c r="G102" s="7"/>
    </row>
    <row r="103" spans="1:9" x14ac:dyDescent="0.25">
      <c r="A103" s="10" t="s">
        <v>38</v>
      </c>
      <c r="G103" s="7">
        <v>162493</v>
      </c>
      <c r="I103" s="15">
        <v>162493</v>
      </c>
    </row>
    <row r="104" spans="1:9" x14ac:dyDescent="0.25">
      <c r="G104" s="7"/>
    </row>
    <row r="105" spans="1:9" x14ac:dyDescent="0.25">
      <c r="A105" s="10" t="s">
        <v>39</v>
      </c>
      <c r="F105" s="10"/>
      <c r="G105" s="7">
        <v>0</v>
      </c>
      <c r="I105" s="10">
        <v>0</v>
      </c>
    </row>
    <row r="106" spans="1:9" x14ac:dyDescent="0.25">
      <c r="H106" s="7"/>
    </row>
    <row r="107" spans="1:9" x14ac:dyDescent="0.25">
      <c r="A107" s="12" t="s">
        <v>40</v>
      </c>
      <c r="H107" s="7"/>
    </row>
    <row r="108" spans="1:9" x14ac:dyDescent="0.25">
      <c r="A108" s="12"/>
      <c r="H108" s="7"/>
    </row>
    <row r="109" spans="1:9" x14ac:dyDescent="0.25">
      <c r="A109" s="12" t="s">
        <v>41</v>
      </c>
      <c r="H109" s="7"/>
    </row>
    <row r="110" spans="1:9" x14ac:dyDescent="0.25">
      <c r="A110" s="10" t="s">
        <v>42</v>
      </c>
      <c r="H110" s="7"/>
    </row>
    <row r="111" spans="1:9" x14ac:dyDescent="0.25">
      <c r="A111" s="10" t="s">
        <v>43</v>
      </c>
      <c r="H111" s="7"/>
    </row>
    <row r="112" spans="1:9" x14ac:dyDescent="0.25">
      <c r="H112" s="7"/>
    </row>
    <row r="113" spans="1:9" x14ac:dyDescent="0.25">
      <c r="A113" s="10" t="s">
        <v>44</v>
      </c>
      <c r="G113" s="37">
        <v>144</v>
      </c>
      <c r="H113" s="7"/>
    </row>
    <row r="114" spans="1:9" x14ac:dyDescent="0.25">
      <c r="G114" s="37"/>
      <c r="H114" s="7"/>
    </row>
    <row r="115" spans="1:9" x14ac:dyDescent="0.25">
      <c r="G115" s="37"/>
      <c r="H115" s="3"/>
    </row>
    <row r="116" spans="1:9" x14ac:dyDescent="0.25">
      <c r="G116" s="66">
        <v>144</v>
      </c>
      <c r="I116" s="17">
        <f>SUM(J115:J115)</f>
        <v>0</v>
      </c>
    </row>
    <row r="117" spans="1:9" x14ac:dyDescent="0.25">
      <c r="H117" s="8"/>
    </row>
  </sheetData>
  <mergeCells count="20">
    <mergeCell ref="D73:F73"/>
    <mergeCell ref="A71:I71"/>
    <mergeCell ref="A1:J1"/>
    <mergeCell ref="A3:J3"/>
    <mergeCell ref="A5:J5"/>
    <mergeCell ref="A14:J14"/>
    <mergeCell ref="A13:J13"/>
    <mergeCell ref="G16:J16"/>
    <mergeCell ref="A69:I69"/>
    <mergeCell ref="A11:J11"/>
    <mergeCell ref="B26:D26"/>
    <mergeCell ref="B30:D30"/>
    <mergeCell ref="B31:D31"/>
    <mergeCell ref="B33:D33"/>
    <mergeCell ref="B32:D32"/>
    <mergeCell ref="B37:D37"/>
    <mergeCell ref="B50:D50"/>
    <mergeCell ref="B36:D36"/>
    <mergeCell ref="B34:D34"/>
    <mergeCell ref="B35:D35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6"/>
  <sheetViews>
    <sheetView workbookViewId="0">
      <selection activeCell="R15" sqref="R15"/>
    </sheetView>
  </sheetViews>
  <sheetFormatPr defaultRowHeight="15" customHeight="1" x14ac:dyDescent="0.25"/>
  <cols>
    <col min="1" max="10" width="9.140625" style="28"/>
    <col min="11" max="11" width="10.140625" style="28" customWidth="1"/>
    <col min="12" max="13" width="9.140625" style="28"/>
    <col min="14" max="14" width="8.5703125" style="28" bestFit="1" customWidth="1"/>
    <col min="15" max="16384" width="9.140625" style="28"/>
  </cols>
  <sheetData>
    <row r="1" spans="1:22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39"/>
      <c r="N1" s="39"/>
      <c r="O1" s="39"/>
      <c r="P1" s="39"/>
      <c r="Q1" s="39"/>
      <c r="R1" s="39"/>
      <c r="S1" s="39"/>
      <c r="T1" s="39"/>
      <c r="U1" s="39"/>
      <c r="V1" s="35"/>
    </row>
    <row r="2" spans="1:22" ht="15" customHeight="1" x14ac:dyDescent="0.25">
      <c r="A2" s="39"/>
      <c r="B2" s="39"/>
      <c r="C2" s="83" t="s">
        <v>52</v>
      </c>
      <c r="D2" s="83"/>
      <c r="E2" s="39"/>
      <c r="F2" s="39"/>
      <c r="G2" s="39"/>
      <c r="H2" s="39"/>
      <c r="I2" s="39"/>
      <c r="J2" s="83" t="s">
        <v>53</v>
      </c>
      <c r="K2" s="83"/>
      <c r="L2" s="39"/>
      <c r="M2" s="39"/>
      <c r="N2" s="39"/>
      <c r="O2" s="39"/>
      <c r="P2" s="39"/>
      <c r="Q2" s="83" t="s">
        <v>54</v>
      </c>
      <c r="R2" s="83"/>
      <c r="S2" s="39"/>
      <c r="T2" s="39"/>
      <c r="U2" s="39"/>
    </row>
    <row r="3" spans="1:22" ht="15" customHeight="1" x14ac:dyDescent="0.25">
      <c r="A3" s="41"/>
      <c r="B3" s="41"/>
      <c r="C3" s="41"/>
      <c r="D3" s="41"/>
      <c r="E3" s="41"/>
      <c r="F3" s="41"/>
      <c r="G3" s="39"/>
      <c r="H3" s="41"/>
      <c r="I3" s="41"/>
      <c r="J3" s="41"/>
      <c r="K3" s="41"/>
      <c r="L3" s="41"/>
      <c r="M3" s="41"/>
      <c r="N3" s="39"/>
      <c r="O3" s="41"/>
      <c r="P3" s="41"/>
      <c r="Q3" s="41"/>
      <c r="R3" s="41"/>
      <c r="S3" s="41"/>
      <c r="T3" s="41"/>
      <c r="U3" s="39"/>
    </row>
    <row r="4" spans="1:22" ht="15" customHeight="1" x14ac:dyDescent="0.25">
      <c r="A4" s="41"/>
      <c r="B4" s="78" t="s">
        <v>55</v>
      </c>
      <c r="C4" s="78"/>
      <c r="D4" s="78"/>
      <c r="E4" s="41"/>
      <c r="F4" s="42">
        <v>22234</v>
      </c>
      <c r="G4" s="39"/>
      <c r="H4" s="41"/>
      <c r="I4" s="84" t="s">
        <v>87</v>
      </c>
      <c r="J4" s="78"/>
      <c r="K4" s="78"/>
      <c r="L4" s="43"/>
      <c r="M4" s="43">
        <v>21242.53</v>
      </c>
      <c r="N4" s="39"/>
      <c r="O4" s="41"/>
      <c r="P4" s="84" t="s">
        <v>87</v>
      </c>
      <c r="Q4" s="78"/>
      <c r="R4" s="78"/>
      <c r="S4" s="43"/>
      <c r="T4" s="43">
        <v>21120.87</v>
      </c>
      <c r="U4" s="39"/>
    </row>
    <row r="5" spans="1:22" ht="15" customHeight="1" x14ac:dyDescent="0.25">
      <c r="A5" s="41"/>
      <c r="B5" s="41"/>
      <c r="C5" s="41"/>
      <c r="D5" s="41"/>
      <c r="E5" s="41"/>
      <c r="F5" s="41"/>
      <c r="G5" s="39"/>
      <c r="H5" s="41"/>
      <c r="I5" s="41"/>
      <c r="J5" s="41"/>
      <c r="K5" s="41"/>
      <c r="L5" s="43"/>
      <c r="M5" s="43"/>
      <c r="N5" s="39"/>
      <c r="O5" s="41"/>
      <c r="P5" s="41"/>
      <c r="Q5" s="41"/>
      <c r="R5" s="41"/>
      <c r="S5" s="43"/>
      <c r="T5" s="43"/>
      <c r="U5" s="39"/>
    </row>
    <row r="6" spans="1:22" ht="15" customHeight="1" x14ac:dyDescent="0.25">
      <c r="A6" s="41"/>
      <c r="B6" s="78" t="s">
        <v>56</v>
      </c>
      <c r="C6" s="78"/>
      <c r="D6" s="78"/>
      <c r="E6" s="41">
        <v>596.47</v>
      </c>
      <c r="F6" s="41"/>
      <c r="G6" s="39"/>
      <c r="H6" s="41"/>
      <c r="I6" s="78" t="s">
        <v>56</v>
      </c>
      <c r="J6" s="78"/>
      <c r="K6" s="78"/>
      <c r="L6" s="43">
        <v>558.82000000000005</v>
      </c>
      <c r="M6" s="43"/>
      <c r="N6" s="39"/>
      <c r="O6" s="41"/>
      <c r="P6" s="78" t="s">
        <v>56</v>
      </c>
      <c r="Q6" s="78"/>
      <c r="R6" s="78"/>
      <c r="S6" s="43">
        <v>128.28</v>
      </c>
      <c r="T6" s="43"/>
      <c r="U6" s="39"/>
    </row>
    <row r="7" spans="1:22" ht="15" customHeight="1" x14ac:dyDescent="0.25">
      <c r="A7" s="41"/>
      <c r="B7" s="75" t="s">
        <v>57</v>
      </c>
      <c r="C7" s="79"/>
      <c r="D7" s="80"/>
      <c r="E7" s="43">
        <v>882</v>
      </c>
      <c r="F7" s="41"/>
      <c r="G7" s="39"/>
      <c r="H7" s="41"/>
      <c r="I7" s="75" t="s">
        <v>57</v>
      </c>
      <c r="J7" s="79"/>
      <c r="K7" s="80"/>
      <c r="L7" s="43">
        <v>0</v>
      </c>
      <c r="M7" s="43"/>
      <c r="N7" s="39"/>
      <c r="O7" s="41"/>
      <c r="P7" s="75" t="s">
        <v>57</v>
      </c>
      <c r="Q7" s="79"/>
      <c r="R7" s="80"/>
      <c r="S7" s="43">
        <v>35</v>
      </c>
      <c r="T7" s="43"/>
      <c r="U7" s="39"/>
    </row>
    <row r="8" spans="1:22" ht="15" customHeight="1" x14ac:dyDescent="0.25">
      <c r="A8" s="41"/>
      <c r="B8" s="75" t="s">
        <v>58</v>
      </c>
      <c r="C8" s="79"/>
      <c r="D8" s="80"/>
      <c r="E8" s="43">
        <v>0</v>
      </c>
      <c r="F8" s="41"/>
      <c r="G8" s="39"/>
      <c r="H8" s="41"/>
      <c r="I8" s="75" t="s">
        <v>58</v>
      </c>
      <c r="J8" s="79"/>
      <c r="K8" s="80"/>
      <c r="L8" s="43">
        <v>342.16</v>
      </c>
      <c r="M8" s="43"/>
      <c r="N8" s="39"/>
      <c r="O8" s="41"/>
      <c r="P8" s="75" t="s">
        <v>58</v>
      </c>
      <c r="Q8" s="79"/>
      <c r="R8" s="80"/>
      <c r="S8" s="43"/>
      <c r="T8" s="43"/>
      <c r="U8" s="39"/>
    </row>
    <row r="9" spans="1:22" ht="15" customHeight="1" x14ac:dyDescent="0.25">
      <c r="A9" s="41"/>
      <c r="B9" s="41" t="s">
        <v>59</v>
      </c>
      <c r="C9" s="41"/>
      <c r="D9" s="41"/>
      <c r="E9" s="44">
        <f>SUM(E6:E8)</f>
        <v>1478.47</v>
      </c>
      <c r="F9" s="41"/>
      <c r="G9" s="39"/>
      <c r="H9" s="41"/>
      <c r="I9" s="41" t="s">
        <v>59</v>
      </c>
      <c r="J9" s="41"/>
      <c r="K9" s="41"/>
      <c r="L9" s="45"/>
      <c r="M9" s="43">
        <f>L6+L7-L8</f>
        <v>216.66000000000003</v>
      </c>
      <c r="N9" s="39"/>
      <c r="O9" s="41"/>
      <c r="P9" s="41" t="s">
        <v>59</v>
      </c>
      <c r="Q9" s="41"/>
      <c r="R9" s="41"/>
      <c r="S9" s="43"/>
      <c r="T9" s="43">
        <f>S6+S7</f>
        <v>163.28</v>
      </c>
      <c r="U9" s="39"/>
    </row>
    <row r="10" spans="1:22" ht="15" customHeight="1" x14ac:dyDescent="0.25">
      <c r="A10" s="41"/>
      <c r="B10" s="41"/>
      <c r="C10" s="41"/>
      <c r="D10" s="41"/>
      <c r="E10" s="41"/>
      <c r="F10" s="41"/>
      <c r="G10" s="39"/>
      <c r="H10" s="41"/>
      <c r="I10" s="41"/>
      <c r="J10" s="41"/>
      <c r="K10" s="41"/>
      <c r="L10" s="43"/>
      <c r="M10" s="43"/>
      <c r="N10" s="39"/>
      <c r="O10" s="41"/>
      <c r="P10" s="41"/>
      <c r="Q10" s="41"/>
      <c r="R10" s="41"/>
      <c r="S10" s="43"/>
      <c r="T10" s="43"/>
      <c r="U10" s="39"/>
    </row>
    <row r="11" spans="1:22" ht="15" customHeight="1" x14ac:dyDescent="0.25">
      <c r="A11" s="41"/>
      <c r="B11" s="78" t="s">
        <v>60</v>
      </c>
      <c r="C11" s="78"/>
      <c r="D11" s="78"/>
      <c r="E11" s="43">
        <v>183.75</v>
      </c>
      <c r="F11" s="41"/>
      <c r="G11" s="39"/>
      <c r="H11" s="41"/>
      <c r="I11" s="78" t="s">
        <v>60</v>
      </c>
      <c r="J11" s="78"/>
      <c r="K11" s="78"/>
      <c r="L11" s="43">
        <v>188.75</v>
      </c>
      <c r="M11" s="43"/>
      <c r="N11" s="39"/>
      <c r="O11" s="41"/>
      <c r="P11" s="78" t="s">
        <v>60</v>
      </c>
      <c r="Q11" s="78"/>
      <c r="R11" s="78"/>
      <c r="S11" s="43">
        <v>239.75</v>
      </c>
      <c r="T11" s="43"/>
      <c r="U11" s="39"/>
    </row>
    <row r="12" spans="1:22" ht="15" customHeight="1" x14ac:dyDescent="0.25">
      <c r="A12" s="41"/>
      <c r="B12" s="75" t="s">
        <v>61</v>
      </c>
      <c r="C12" s="79"/>
      <c r="D12" s="80"/>
      <c r="E12" s="43">
        <v>382</v>
      </c>
      <c r="F12" s="41"/>
      <c r="G12" s="39"/>
      <c r="H12" s="41"/>
      <c r="I12" s="75" t="s">
        <v>61</v>
      </c>
      <c r="J12" s="79"/>
      <c r="K12" s="80"/>
      <c r="L12" s="43">
        <v>0</v>
      </c>
      <c r="M12" s="43"/>
      <c r="N12" s="39"/>
      <c r="O12" s="41"/>
      <c r="P12" s="75" t="s">
        <v>61</v>
      </c>
      <c r="Q12" s="79"/>
      <c r="R12" s="80"/>
      <c r="S12" s="43">
        <v>138.5</v>
      </c>
      <c r="T12" s="43"/>
      <c r="U12" s="39"/>
    </row>
    <row r="13" spans="1:22" ht="15" customHeight="1" x14ac:dyDescent="0.25">
      <c r="A13" s="41"/>
      <c r="B13" s="75" t="s">
        <v>62</v>
      </c>
      <c r="C13" s="79"/>
      <c r="D13" s="41"/>
      <c r="E13" s="43">
        <v>78.75</v>
      </c>
      <c r="F13" s="41"/>
      <c r="G13" s="39"/>
      <c r="H13" s="41"/>
      <c r="I13" s="75" t="s">
        <v>62</v>
      </c>
      <c r="J13" s="79"/>
      <c r="K13" s="41"/>
      <c r="L13" s="43">
        <v>93.75</v>
      </c>
      <c r="M13" s="43"/>
      <c r="N13" s="39"/>
      <c r="O13" s="41"/>
      <c r="P13" s="75" t="s">
        <v>62</v>
      </c>
      <c r="Q13" s="79"/>
      <c r="R13" s="41"/>
      <c r="S13" s="43">
        <v>118.5</v>
      </c>
      <c r="T13" s="43"/>
      <c r="U13" s="39"/>
    </row>
    <row r="14" spans="1:22" ht="15" customHeight="1" x14ac:dyDescent="0.25">
      <c r="A14" s="41"/>
      <c r="B14" s="75" t="s">
        <v>63</v>
      </c>
      <c r="C14" s="79"/>
      <c r="D14" s="41"/>
      <c r="E14" s="42">
        <f>E11+E12-E13</f>
        <v>487</v>
      </c>
      <c r="F14" s="43"/>
      <c r="G14" s="39"/>
      <c r="H14" s="41"/>
      <c r="I14" s="75" t="s">
        <v>63</v>
      </c>
      <c r="J14" s="79"/>
      <c r="K14" s="41"/>
      <c r="L14" s="43"/>
      <c r="M14" s="43">
        <f>L11+L12-L13</f>
        <v>95</v>
      </c>
      <c r="N14" s="39"/>
      <c r="O14" s="41"/>
      <c r="P14" s="75" t="s">
        <v>63</v>
      </c>
      <c r="Q14" s="79"/>
      <c r="R14" s="41"/>
      <c r="S14" s="43"/>
      <c r="T14" s="43">
        <f>S11+S12-S13</f>
        <v>259.75</v>
      </c>
      <c r="U14" s="39"/>
    </row>
    <row r="15" spans="1:22" ht="15" customHeight="1" x14ac:dyDescent="0.25">
      <c r="A15" s="41"/>
      <c r="B15" s="41"/>
      <c r="C15" s="41"/>
      <c r="D15" s="41"/>
      <c r="E15" s="41"/>
      <c r="F15" s="41"/>
      <c r="G15" s="39"/>
      <c r="H15" s="41"/>
      <c r="I15" s="41"/>
      <c r="J15" s="41"/>
      <c r="K15" s="41"/>
      <c r="L15" s="43"/>
      <c r="M15" s="43"/>
      <c r="N15" s="39"/>
      <c r="O15" s="41"/>
      <c r="P15" s="41"/>
      <c r="Q15" s="41"/>
      <c r="R15" s="41"/>
      <c r="S15" s="43"/>
      <c r="T15" s="43"/>
      <c r="U15" s="39"/>
    </row>
    <row r="16" spans="1:22" ht="15" customHeight="1" x14ac:dyDescent="0.25">
      <c r="A16" s="41"/>
      <c r="B16" s="41" t="s">
        <v>64</v>
      </c>
      <c r="C16" s="41"/>
      <c r="D16" s="41"/>
      <c r="E16" s="41"/>
      <c r="F16" s="42">
        <f>F4-E9+E14</f>
        <v>21242.53</v>
      </c>
      <c r="G16" s="39"/>
      <c r="H16" s="41"/>
      <c r="I16" s="41" t="s">
        <v>64</v>
      </c>
      <c r="J16" s="41"/>
      <c r="K16" s="41"/>
      <c r="L16" s="43"/>
      <c r="M16" s="43">
        <f>M4-M9+M14</f>
        <v>21120.87</v>
      </c>
      <c r="N16" s="39"/>
      <c r="O16" s="41"/>
      <c r="P16" s="41" t="s">
        <v>64</v>
      </c>
      <c r="Q16" s="41"/>
      <c r="R16" s="41"/>
      <c r="S16" s="43"/>
      <c r="T16" s="43">
        <f>T4-T9+T14</f>
        <v>21217.34</v>
      </c>
      <c r="U16" s="39"/>
    </row>
    <row r="17" spans="1:21" ht="15" customHeight="1" x14ac:dyDescent="0.25">
      <c r="A17" s="39"/>
      <c r="B17" s="75" t="s">
        <v>65</v>
      </c>
      <c r="C17" s="76"/>
      <c r="D17" s="41"/>
      <c r="E17" s="41"/>
      <c r="F17" s="43">
        <v>115</v>
      </c>
      <c r="G17" s="43"/>
      <c r="H17" s="41"/>
      <c r="I17" s="75" t="s">
        <v>65</v>
      </c>
      <c r="J17" s="76"/>
      <c r="K17" s="41"/>
      <c r="L17" s="43"/>
      <c r="M17" s="43">
        <v>210</v>
      </c>
      <c r="N17" s="39"/>
      <c r="O17" s="41"/>
      <c r="P17" s="75" t="s">
        <v>65</v>
      </c>
      <c r="Q17" s="76"/>
      <c r="R17" s="41"/>
      <c r="S17" s="43"/>
      <c r="T17" s="43">
        <v>125</v>
      </c>
      <c r="U17" s="39"/>
    </row>
    <row r="18" spans="1:21" ht="15" customHeight="1" x14ac:dyDescent="0.25">
      <c r="A18" s="39"/>
      <c r="B18" s="75" t="s">
        <v>66</v>
      </c>
      <c r="C18" s="76"/>
      <c r="D18" s="77"/>
      <c r="E18" s="41"/>
      <c r="F18" s="42">
        <f>F16-F17</f>
        <v>21127.53</v>
      </c>
      <c r="G18" s="43"/>
      <c r="H18" s="41"/>
      <c r="I18" s="75" t="s">
        <v>66</v>
      </c>
      <c r="J18" s="76"/>
      <c r="K18" s="77"/>
      <c r="L18" s="43"/>
      <c r="M18" s="43">
        <f>M16-M17</f>
        <v>20910.87</v>
      </c>
      <c r="N18" s="39"/>
      <c r="O18" s="41"/>
      <c r="P18" s="75" t="s">
        <v>66</v>
      </c>
      <c r="Q18" s="76"/>
      <c r="R18" s="77"/>
      <c r="S18" s="43"/>
      <c r="T18" s="43">
        <f>T16-T17</f>
        <v>21092.34</v>
      </c>
      <c r="U18" s="39"/>
    </row>
    <row r="19" spans="1:21" ht="15" customHeight="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  <c r="N19" s="39"/>
      <c r="O19" s="39"/>
      <c r="P19" s="39"/>
      <c r="Q19" s="39"/>
      <c r="R19" s="39"/>
      <c r="S19" s="39"/>
      <c r="T19" s="39"/>
      <c r="U19" s="39"/>
    </row>
    <row r="20" spans="1:21" ht="15" customHeight="1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1:21" ht="15" customHeight="1" x14ac:dyDescent="0.25">
      <c r="A21" s="39"/>
      <c r="B21" s="46"/>
      <c r="C21" s="46"/>
      <c r="D21" s="81" t="s">
        <v>67</v>
      </c>
      <c r="E21" s="81"/>
      <c r="F21" s="46"/>
      <c r="G21" s="46"/>
      <c r="H21" s="39"/>
      <c r="I21" s="46"/>
      <c r="J21" s="46"/>
      <c r="K21" s="81" t="s">
        <v>68</v>
      </c>
      <c r="L21" s="81"/>
      <c r="M21" s="46"/>
      <c r="N21" s="46"/>
      <c r="O21" s="39"/>
      <c r="P21" s="46"/>
      <c r="Q21" s="46"/>
      <c r="R21" s="82" t="s">
        <v>69</v>
      </c>
      <c r="S21" s="82"/>
      <c r="T21" s="46"/>
      <c r="U21" s="46"/>
    </row>
    <row r="22" spans="1:21" ht="15" customHeight="1" x14ac:dyDescent="0.25">
      <c r="A22" s="39"/>
      <c r="B22" s="41"/>
      <c r="C22" s="41"/>
      <c r="D22" s="41"/>
      <c r="E22" s="41"/>
      <c r="F22" s="41"/>
      <c r="G22" s="47"/>
      <c r="H22" s="39"/>
      <c r="I22" s="41"/>
      <c r="J22" s="41"/>
      <c r="K22" s="41"/>
      <c r="L22" s="41"/>
      <c r="M22" s="41"/>
      <c r="N22" s="47"/>
      <c r="O22" s="39"/>
      <c r="P22" s="48"/>
      <c r="Q22" s="49"/>
      <c r="R22" s="50"/>
      <c r="S22" s="48"/>
      <c r="T22" s="50"/>
      <c r="U22" s="46"/>
    </row>
    <row r="23" spans="1:21" ht="15" customHeight="1" x14ac:dyDescent="0.25">
      <c r="A23" s="39"/>
      <c r="B23" s="78" t="s">
        <v>55</v>
      </c>
      <c r="C23" s="78"/>
      <c r="D23" s="78"/>
      <c r="E23" s="41"/>
      <c r="F23" s="51">
        <v>21217.34</v>
      </c>
      <c r="G23" s="52"/>
      <c r="H23" s="39"/>
      <c r="I23" s="78" t="s">
        <v>55</v>
      </c>
      <c r="J23" s="78"/>
      <c r="K23" s="78"/>
      <c r="L23" s="41"/>
      <c r="M23" s="51"/>
      <c r="N23" s="43">
        <v>20253.23</v>
      </c>
      <c r="O23" s="39"/>
      <c r="P23" s="53" t="s">
        <v>87</v>
      </c>
      <c r="Q23" s="30"/>
      <c r="R23" s="54"/>
      <c r="S23" s="53"/>
      <c r="T23" s="55">
        <v>20931.830000000002</v>
      </c>
      <c r="U23" s="62"/>
    </row>
    <row r="24" spans="1:21" ht="15" customHeight="1" x14ac:dyDescent="0.25">
      <c r="A24" s="39"/>
      <c r="B24" s="41"/>
      <c r="C24" s="41"/>
      <c r="D24" s="41"/>
      <c r="E24" s="41"/>
      <c r="F24" s="41"/>
      <c r="G24" s="52"/>
      <c r="H24" s="39"/>
      <c r="I24" s="41"/>
      <c r="J24" s="41"/>
      <c r="K24" s="41"/>
      <c r="L24" s="41"/>
      <c r="M24" s="41"/>
      <c r="N24" s="52"/>
      <c r="O24" s="39"/>
      <c r="P24" s="53"/>
      <c r="Q24" s="30"/>
      <c r="R24" s="54"/>
      <c r="S24" s="53"/>
      <c r="T24" s="54"/>
      <c r="U24" s="62"/>
    </row>
    <row r="25" spans="1:21" ht="15" customHeight="1" x14ac:dyDescent="0.25">
      <c r="A25" s="39"/>
      <c r="B25" s="78" t="s">
        <v>56</v>
      </c>
      <c r="C25" s="78"/>
      <c r="D25" s="78"/>
      <c r="E25" s="41">
        <v>826.95</v>
      </c>
      <c r="F25" s="41"/>
      <c r="G25" s="52"/>
      <c r="H25" s="39"/>
      <c r="I25" s="78" t="s">
        <v>56</v>
      </c>
      <c r="J25" s="78"/>
      <c r="K25" s="78"/>
      <c r="L25" s="41"/>
      <c r="M25" s="41">
        <v>291.55</v>
      </c>
      <c r="N25" s="52"/>
      <c r="O25" s="39"/>
      <c r="P25" s="53" t="s">
        <v>88</v>
      </c>
      <c r="Q25" s="30"/>
      <c r="R25" s="54"/>
      <c r="S25" s="53">
        <v>238.51</v>
      </c>
      <c r="T25" s="54"/>
      <c r="U25" s="62"/>
    </row>
    <row r="26" spans="1:21" ht="15" customHeight="1" x14ac:dyDescent="0.25">
      <c r="A26" s="39"/>
      <c r="B26" s="75" t="s">
        <v>57</v>
      </c>
      <c r="C26" s="79"/>
      <c r="D26" s="80"/>
      <c r="E26" s="43">
        <v>307.16000000000003</v>
      </c>
      <c r="F26" s="41"/>
      <c r="G26" s="52"/>
      <c r="H26" s="39"/>
      <c r="I26" s="75" t="s">
        <v>57</v>
      </c>
      <c r="J26" s="79"/>
      <c r="K26" s="80"/>
      <c r="L26" s="43"/>
      <c r="M26" s="41"/>
      <c r="N26" s="52"/>
      <c r="O26" s="39"/>
      <c r="P26" s="53" t="s">
        <v>57</v>
      </c>
      <c r="Q26" s="30"/>
      <c r="R26" s="54"/>
      <c r="S26" s="53">
        <v>200.15</v>
      </c>
      <c r="T26" s="54"/>
      <c r="U26" s="62"/>
    </row>
    <row r="27" spans="1:21" ht="15" customHeight="1" x14ac:dyDescent="0.25">
      <c r="A27" s="39"/>
      <c r="B27" s="75" t="s">
        <v>58</v>
      </c>
      <c r="C27" s="79"/>
      <c r="D27" s="80"/>
      <c r="E27" s="43"/>
      <c r="F27" s="41"/>
      <c r="G27" s="52"/>
      <c r="H27" s="39"/>
      <c r="I27" s="75" t="s">
        <v>58</v>
      </c>
      <c r="J27" s="79"/>
      <c r="K27" s="80"/>
      <c r="L27" s="43"/>
      <c r="M27" s="41">
        <v>200.15</v>
      </c>
      <c r="N27" s="52"/>
      <c r="O27" s="39"/>
      <c r="P27" s="53" t="s">
        <v>58</v>
      </c>
      <c r="Q27" s="30"/>
      <c r="R27" s="54"/>
      <c r="S27" s="53">
        <v>0</v>
      </c>
      <c r="T27" s="54"/>
      <c r="U27" s="62"/>
    </row>
    <row r="28" spans="1:21" ht="15" customHeight="1" x14ac:dyDescent="0.25">
      <c r="A28" s="39"/>
      <c r="B28" s="41" t="s">
        <v>59</v>
      </c>
      <c r="C28" s="41"/>
      <c r="D28" s="41"/>
      <c r="E28" s="30"/>
      <c r="F28" s="42">
        <f>E25+E26-E27</f>
        <v>1134.1100000000001</v>
      </c>
      <c r="G28" s="52"/>
      <c r="H28" s="39"/>
      <c r="I28" s="41" t="s">
        <v>59</v>
      </c>
      <c r="J28" s="41"/>
      <c r="K28" s="41"/>
      <c r="L28" s="30"/>
      <c r="M28" s="30"/>
      <c r="N28" s="42">
        <f>M25+M26-M27</f>
        <v>91.4</v>
      </c>
      <c r="O28" s="39"/>
      <c r="P28" s="53" t="s">
        <v>59</v>
      </c>
      <c r="Q28" s="30"/>
      <c r="R28" s="54"/>
      <c r="S28" s="53"/>
      <c r="T28" s="55">
        <f>S25+S26-S27</f>
        <v>438.65999999999997</v>
      </c>
      <c r="U28" s="62"/>
    </row>
    <row r="29" spans="1:21" ht="15" customHeight="1" x14ac:dyDescent="0.25">
      <c r="A29" s="39"/>
      <c r="B29" s="41"/>
      <c r="C29" s="41"/>
      <c r="D29" s="41"/>
      <c r="E29" s="41"/>
      <c r="F29" s="41"/>
      <c r="G29" s="52"/>
      <c r="H29" s="39"/>
      <c r="I29" s="41"/>
      <c r="J29" s="41"/>
      <c r="K29" s="41"/>
      <c r="L29" s="41"/>
      <c r="M29" s="41"/>
      <c r="N29" s="52"/>
      <c r="O29" s="39"/>
      <c r="P29" s="53"/>
      <c r="Q29" s="30"/>
      <c r="R29" s="54"/>
      <c r="S29" s="53"/>
      <c r="T29" s="54"/>
      <c r="U29" s="62"/>
    </row>
    <row r="30" spans="1:21" ht="15" customHeight="1" x14ac:dyDescent="0.25">
      <c r="A30" s="39"/>
      <c r="B30" s="78" t="s">
        <v>60</v>
      </c>
      <c r="C30" s="78"/>
      <c r="D30" s="78"/>
      <c r="E30" s="43">
        <v>299.75</v>
      </c>
      <c r="F30" s="41"/>
      <c r="G30" s="52"/>
      <c r="H30" s="39"/>
      <c r="I30" s="78" t="s">
        <v>60</v>
      </c>
      <c r="J30" s="78"/>
      <c r="K30" s="78"/>
      <c r="L30" s="43"/>
      <c r="M30" s="41">
        <v>990.25</v>
      </c>
      <c r="N30" s="52"/>
      <c r="O30" s="39"/>
      <c r="P30" s="53" t="s">
        <v>60</v>
      </c>
      <c r="Q30" s="30"/>
      <c r="R30" s="54"/>
      <c r="S30" s="56">
        <v>251.5</v>
      </c>
      <c r="T30" s="54"/>
      <c r="U30" s="62"/>
    </row>
    <row r="31" spans="1:21" ht="15" customHeight="1" x14ac:dyDescent="0.25">
      <c r="A31" s="39"/>
      <c r="B31" s="75" t="s">
        <v>61</v>
      </c>
      <c r="C31" s="79"/>
      <c r="D31" s="80"/>
      <c r="E31" s="43">
        <v>47</v>
      </c>
      <c r="F31" s="41"/>
      <c r="G31" s="52"/>
      <c r="H31" s="39"/>
      <c r="I31" s="75" t="s">
        <v>61</v>
      </c>
      <c r="J31" s="79"/>
      <c r="K31" s="80"/>
      <c r="L31" s="43"/>
      <c r="M31" s="43">
        <v>210</v>
      </c>
      <c r="N31" s="52"/>
      <c r="O31" s="39"/>
      <c r="P31" s="53" t="s">
        <v>61</v>
      </c>
      <c r="Q31" s="30"/>
      <c r="R31" s="54"/>
      <c r="S31" s="56">
        <v>25</v>
      </c>
      <c r="T31" s="54"/>
      <c r="U31" s="62"/>
    </row>
    <row r="32" spans="1:21" ht="15" customHeight="1" x14ac:dyDescent="0.25">
      <c r="A32" s="39"/>
      <c r="B32" s="75" t="s">
        <v>62</v>
      </c>
      <c r="C32" s="79"/>
      <c r="D32" s="41"/>
      <c r="E32" s="43">
        <v>176.75</v>
      </c>
      <c r="F32" s="41"/>
      <c r="G32" s="52"/>
      <c r="H32" s="39"/>
      <c r="I32" s="75" t="s">
        <v>62</v>
      </c>
      <c r="J32" s="79"/>
      <c r="K32" s="41"/>
      <c r="L32" s="43"/>
      <c r="M32" s="41">
        <v>430.25</v>
      </c>
      <c r="N32" s="52"/>
      <c r="O32" s="39"/>
      <c r="P32" s="53" t="s">
        <v>62</v>
      </c>
      <c r="Q32" s="30"/>
      <c r="R32" s="54"/>
      <c r="S32" s="56">
        <v>106.5</v>
      </c>
      <c r="T32" s="54"/>
      <c r="U32" s="62"/>
    </row>
    <row r="33" spans="1:21" ht="15" customHeight="1" x14ac:dyDescent="0.25">
      <c r="A33" s="39"/>
      <c r="B33" s="75" t="s">
        <v>63</v>
      </c>
      <c r="C33" s="79"/>
      <c r="D33" s="41"/>
      <c r="E33" s="30"/>
      <c r="F33" s="42">
        <f>E30+E31-E32</f>
        <v>170</v>
      </c>
      <c r="G33" s="52"/>
      <c r="H33" s="39"/>
      <c r="I33" s="75" t="s">
        <v>63</v>
      </c>
      <c r="J33" s="79"/>
      <c r="K33" s="41"/>
      <c r="L33" s="30"/>
      <c r="M33" s="42"/>
      <c r="N33" s="42">
        <f>M30+M31-M32</f>
        <v>770</v>
      </c>
      <c r="O33" s="39"/>
      <c r="P33" s="53" t="s">
        <v>63</v>
      </c>
      <c r="Q33" s="30"/>
      <c r="R33" s="54"/>
      <c r="S33" s="53"/>
      <c r="T33" s="57">
        <f>S30+S31-S32</f>
        <v>170</v>
      </c>
      <c r="U33" s="62"/>
    </row>
    <row r="34" spans="1:21" ht="15" customHeight="1" x14ac:dyDescent="0.25">
      <c r="A34" s="39"/>
      <c r="B34" s="41"/>
      <c r="C34" s="41"/>
      <c r="D34" s="41"/>
      <c r="E34" s="41"/>
      <c r="F34" s="41"/>
      <c r="G34" s="52"/>
      <c r="H34" s="39"/>
      <c r="I34" s="41"/>
      <c r="J34" s="41"/>
      <c r="K34" s="41"/>
      <c r="L34" s="41"/>
      <c r="M34" s="41"/>
      <c r="N34" s="52"/>
      <c r="O34" s="39"/>
      <c r="P34" s="53"/>
      <c r="Q34" s="30"/>
      <c r="R34" s="54"/>
      <c r="S34" s="53"/>
      <c r="T34" s="54"/>
      <c r="U34" s="62"/>
    </row>
    <row r="35" spans="1:21" ht="15" customHeight="1" x14ac:dyDescent="0.25">
      <c r="A35" s="39"/>
      <c r="B35" s="41" t="s">
        <v>64</v>
      </c>
      <c r="C35" s="41"/>
      <c r="D35" s="41"/>
      <c r="E35" s="41"/>
      <c r="F35" s="42">
        <f>F23+F33-F28</f>
        <v>20253.23</v>
      </c>
      <c r="G35" s="52"/>
      <c r="H35" s="39"/>
      <c r="I35" s="41" t="s">
        <v>64</v>
      </c>
      <c r="J35" s="41"/>
      <c r="K35" s="41"/>
      <c r="L35" s="41"/>
      <c r="M35" s="42"/>
      <c r="N35" s="43">
        <f>N23-N28+N33</f>
        <v>20931.829999999998</v>
      </c>
      <c r="O35" s="39"/>
      <c r="P35" s="53" t="s">
        <v>64</v>
      </c>
      <c r="Q35" s="30"/>
      <c r="R35" s="54"/>
      <c r="S35" s="53"/>
      <c r="T35" s="57">
        <f>T23-T28+T33</f>
        <v>20663.170000000002</v>
      </c>
      <c r="U35" s="62"/>
    </row>
    <row r="36" spans="1:21" ht="15" customHeight="1" x14ac:dyDescent="0.25">
      <c r="A36" s="39"/>
      <c r="B36" s="75" t="s">
        <v>65</v>
      </c>
      <c r="C36" s="76"/>
      <c r="D36" s="41"/>
      <c r="E36" s="41"/>
      <c r="F36" s="43">
        <v>200</v>
      </c>
      <c r="G36" s="52"/>
      <c r="H36" s="39"/>
      <c r="I36" s="75" t="s">
        <v>65</v>
      </c>
      <c r="J36" s="76"/>
      <c r="K36" s="41"/>
      <c r="L36" s="41"/>
      <c r="M36" s="30"/>
      <c r="N36" s="43">
        <v>620</v>
      </c>
      <c r="O36" s="39"/>
      <c r="P36" s="53" t="s">
        <v>65</v>
      </c>
      <c r="Q36" s="30"/>
      <c r="R36" s="54"/>
      <c r="S36" s="53"/>
      <c r="T36" s="57">
        <v>165</v>
      </c>
      <c r="U36" s="62"/>
    </row>
    <row r="37" spans="1:21" ht="15" customHeight="1" x14ac:dyDescent="0.25">
      <c r="A37" s="39"/>
      <c r="B37" s="75" t="s">
        <v>66</v>
      </c>
      <c r="C37" s="76"/>
      <c r="D37" s="77"/>
      <c r="E37" s="41"/>
      <c r="F37" s="42">
        <f>F35-F36</f>
        <v>20053.23</v>
      </c>
      <c r="G37" s="52"/>
      <c r="H37" s="39"/>
      <c r="I37" s="75" t="s">
        <v>66</v>
      </c>
      <c r="J37" s="76"/>
      <c r="K37" s="77"/>
      <c r="L37" s="41"/>
      <c r="M37" s="42"/>
      <c r="N37" s="42">
        <f>N35-N36</f>
        <v>20311.829999999998</v>
      </c>
      <c r="O37" s="39"/>
      <c r="P37" s="58" t="s">
        <v>66</v>
      </c>
      <c r="Q37" s="59"/>
      <c r="R37" s="60"/>
      <c r="S37" s="58"/>
      <c r="T37" s="61">
        <f>T35-T36</f>
        <v>20498.170000000002</v>
      </c>
      <c r="U37" s="62"/>
    </row>
    <row r="38" spans="1:21" ht="15" customHeight="1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</row>
    <row r="39" spans="1:21" ht="15" customHeight="1" x14ac:dyDescent="0.25">
      <c r="A39" s="39"/>
      <c r="B39" s="39"/>
      <c r="C39" s="39"/>
      <c r="D39" s="29" t="s">
        <v>70</v>
      </c>
      <c r="E39" s="39"/>
      <c r="F39" s="39"/>
      <c r="G39" s="39"/>
      <c r="H39" s="39"/>
      <c r="I39" s="39"/>
      <c r="J39" s="29" t="s">
        <v>71</v>
      </c>
      <c r="K39" s="39"/>
      <c r="L39" s="39"/>
      <c r="M39" s="39"/>
      <c r="N39" s="39"/>
      <c r="O39" s="39"/>
      <c r="P39" s="29" t="s">
        <v>72</v>
      </c>
      <c r="Q39" s="39"/>
      <c r="R39" s="39"/>
      <c r="S39" s="39"/>
      <c r="T39" s="39"/>
      <c r="U39" s="39"/>
    </row>
    <row r="40" spans="1:21" ht="15" customHeight="1" x14ac:dyDescent="0.25">
      <c r="A40" s="39"/>
      <c r="B40" s="48"/>
      <c r="C40" s="49"/>
      <c r="D40" s="50"/>
      <c r="E40" s="48"/>
      <c r="F40" s="50"/>
      <c r="G40" s="39"/>
      <c r="H40" s="48"/>
      <c r="I40" s="49"/>
      <c r="J40" s="50"/>
      <c r="K40" s="48"/>
      <c r="L40" s="50"/>
      <c r="M40" s="39"/>
      <c r="N40" s="48"/>
      <c r="O40" s="49"/>
      <c r="P40" s="50"/>
      <c r="Q40" s="48"/>
      <c r="R40" s="50"/>
      <c r="S40" s="39"/>
      <c r="T40" s="39"/>
      <c r="U40" s="39"/>
    </row>
    <row r="41" spans="1:21" ht="15" customHeight="1" x14ac:dyDescent="0.25">
      <c r="A41" s="39"/>
      <c r="B41" s="53" t="s">
        <v>87</v>
      </c>
      <c r="C41" s="30"/>
      <c r="D41" s="54"/>
      <c r="E41" s="53"/>
      <c r="F41" s="55">
        <v>20663.169999999998</v>
      </c>
      <c r="G41" s="39"/>
      <c r="H41" s="53" t="s">
        <v>87</v>
      </c>
      <c r="I41" s="30"/>
      <c r="J41" s="54"/>
      <c r="K41" s="53"/>
      <c r="L41" s="57">
        <v>20054.2</v>
      </c>
      <c r="M41" s="39"/>
      <c r="N41" s="53" t="s">
        <v>87</v>
      </c>
      <c r="O41" s="30"/>
      <c r="P41" s="54"/>
      <c r="Q41" s="53"/>
      <c r="R41" s="57">
        <v>19727.150000000001</v>
      </c>
      <c r="S41" s="39"/>
      <c r="T41" s="39"/>
      <c r="U41" s="39"/>
    </row>
    <row r="42" spans="1:21" ht="15" customHeight="1" x14ac:dyDescent="0.25">
      <c r="A42" s="39"/>
      <c r="B42" s="53"/>
      <c r="C42" s="30"/>
      <c r="D42" s="54"/>
      <c r="E42" s="53"/>
      <c r="F42" s="54"/>
      <c r="G42" s="39"/>
      <c r="H42" s="53"/>
      <c r="I42" s="30"/>
      <c r="J42" s="54"/>
      <c r="K42" s="53"/>
      <c r="L42" s="54"/>
      <c r="M42" s="39"/>
      <c r="N42" s="53"/>
      <c r="O42" s="30"/>
      <c r="P42" s="54"/>
      <c r="Q42" s="53"/>
      <c r="R42" s="54"/>
      <c r="S42" s="39"/>
      <c r="T42" s="39"/>
      <c r="U42" s="39"/>
    </row>
    <row r="43" spans="1:21" ht="15" customHeight="1" x14ac:dyDescent="0.25">
      <c r="A43" s="39"/>
      <c r="B43" s="53" t="s">
        <v>88</v>
      </c>
      <c r="C43" s="30"/>
      <c r="D43" s="54"/>
      <c r="E43" s="53">
        <v>1537.27</v>
      </c>
      <c r="F43" s="54"/>
      <c r="G43" s="39"/>
      <c r="H43" s="53" t="s">
        <v>88</v>
      </c>
      <c r="I43" s="30"/>
      <c r="J43" s="54"/>
      <c r="K43" s="56">
        <v>68</v>
      </c>
      <c r="L43" s="54"/>
      <c r="M43" s="39"/>
      <c r="N43" s="53" t="s">
        <v>88</v>
      </c>
      <c r="O43" s="30"/>
      <c r="P43" s="54"/>
      <c r="Q43" s="56">
        <v>131.56</v>
      </c>
      <c r="R43" s="54"/>
      <c r="S43" s="39"/>
      <c r="T43" s="39"/>
      <c r="U43" s="39"/>
    </row>
    <row r="44" spans="1:21" ht="15" customHeight="1" x14ac:dyDescent="0.25">
      <c r="A44" s="39"/>
      <c r="B44" s="53" t="s">
        <v>57</v>
      </c>
      <c r="C44" s="30"/>
      <c r="D44" s="54"/>
      <c r="E44" s="53">
        <v>0</v>
      </c>
      <c r="F44" s="54"/>
      <c r="G44" s="39"/>
      <c r="H44" s="53" t="s">
        <v>57</v>
      </c>
      <c r="I44" s="30"/>
      <c r="J44" s="54"/>
      <c r="K44" s="56">
        <v>570.79999999999995</v>
      </c>
      <c r="L44" s="54"/>
      <c r="M44" s="39"/>
      <c r="N44" s="53" t="s">
        <v>57</v>
      </c>
      <c r="O44" s="30"/>
      <c r="P44" s="54"/>
      <c r="Q44" s="56"/>
      <c r="R44" s="54"/>
      <c r="S44" s="39"/>
      <c r="T44" s="39"/>
      <c r="U44" s="39"/>
    </row>
    <row r="45" spans="1:21" ht="15" customHeight="1" x14ac:dyDescent="0.25">
      <c r="A45" s="39"/>
      <c r="B45" s="53" t="s">
        <v>58</v>
      </c>
      <c r="C45" s="30"/>
      <c r="D45" s="54"/>
      <c r="E45" s="56">
        <v>570.79999999999995</v>
      </c>
      <c r="F45" s="54"/>
      <c r="G45" s="39"/>
      <c r="H45" s="53" t="s">
        <v>58</v>
      </c>
      <c r="I45" s="30"/>
      <c r="J45" s="54"/>
      <c r="K45" s="56">
        <v>0</v>
      </c>
      <c r="L45" s="54"/>
      <c r="M45" s="39"/>
      <c r="N45" s="53" t="s">
        <v>58</v>
      </c>
      <c r="O45" s="30"/>
      <c r="P45" s="54"/>
      <c r="Q45" s="56"/>
      <c r="R45" s="54"/>
      <c r="S45" s="39"/>
      <c r="T45" s="39"/>
      <c r="U45" s="39"/>
    </row>
    <row r="46" spans="1:21" ht="15" customHeight="1" x14ac:dyDescent="0.25">
      <c r="A46" s="39"/>
      <c r="B46" s="53" t="s">
        <v>59</v>
      </c>
      <c r="C46" s="30"/>
      <c r="D46" s="54"/>
      <c r="E46" s="53"/>
      <c r="F46" s="57">
        <f>E43+E44-E45</f>
        <v>966.47</v>
      </c>
      <c r="G46" s="39"/>
      <c r="H46" s="53" t="s">
        <v>59</v>
      </c>
      <c r="I46" s="30"/>
      <c r="J46" s="54"/>
      <c r="K46" s="56"/>
      <c r="L46" s="57">
        <f>K43+K44-K45</f>
        <v>638.79999999999995</v>
      </c>
      <c r="M46" s="39"/>
      <c r="N46" s="53" t="s">
        <v>59</v>
      </c>
      <c r="O46" s="30"/>
      <c r="P46" s="54"/>
      <c r="Q46" s="56"/>
      <c r="R46" s="57">
        <f>Q43+Q44-Q45</f>
        <v>131.56</v>
      </c>
      <c r="S46" s="39"/>
      <c r="T46" s="39"/>
      <c r="U46" s="39"/>
    </row>
    <row r="47" spans="1:21" ht="15" customHeight="1" x14ac:dyDescent="0.25">
      <c r="A47" s="39"/>
      <c r="B47" s="53"/>
      <c r="C47" s="30"/>
      <c r="D47" s="54"/>
      <c r="E47" s="53"/>
      <c r="F47" s="54"/>
      <c r="G47" s="39"/>
      <c r="H47" s="53"/>
      <c r="I47" s="30"/>
      <c r="J47" s="54"/>
      <c r="K47" s="53"/>
      <c r="L47" s="54"/>
      <c r="M47" s="39"/>
      <c r="N47" s="53"/>
      <c r="O47" s="30"/>
      <c r="P47" s="54"/>
      <c r="Q47" s="53"/>
      <c r="R47" s="54"/>
      <c r="S47" s="39"/>
      <c r="T47" s="39"/>
      <c r="U47" s="39"/>
    </row>
    <row r="48" spans="1:21" ht="15" customHeight="1" x14ac:dyDescent="0.25">
      <c r="A48" s="39"/>
      <c r="B48" s="53" t="s">
        <v>60</v>
      </c>
      <c r="C48" s="30"/>
      <c r="D48" s="54"/>
      <c r="E48" s="56">
        <v>90.75</v>
      </c>
      <c r="F48" s="54"/>
      <c r="G48" s="39"/>
      <c r="H48" s="53" t="s">
        <v>60</v>
      </c>
      <c r="I48" s="30"/>
      <c r="J48" s="54"/>
      <c r="K48" s="56">
        <v>292.5</v>
      </c>
      <c r="L48" s="54"/>
      <c r="M48" s="39"/>
      <c r="N48" s="53" t="s">
        <v>60</v>
      </c>
      <c r="O48" s="30"/>
      <c r="P48" s="54"/>
      <c r="Q48" s="56">
        <v>243.75</v>
      </c>
      <c r="R48" s="54"/>
      <c r="S48" s="39"/>
      <c r="T48" s="39"/>
      <c r="U48" s="39"/>
    </row>
    <row r="49" spans="1:21" ht="15" customHeight="1" x14ac:dyDescent="0.25">
      <c r="A49" s="39"/>
      <c r="B49" s="53" t="s">
        <v>61</v>
      </c>
      <c r="C49" s="30"/>
      <c r="D49" s="54"/>
      <c r="E49" s="56">
        <v>320</v>
      </c>
      <c r="F49" s="54"/>
      <c r="G49" s="39"/>
      <c r="H49" s="53" t="s">
        <v>61</v>
      </c>
      <c r="I49" s="30"/>
      <c r="J49" s="54"/>
      <c r="K49" s="56">
        <v>191.75</v>
      </c>
      <c r="L49" s="54"/>
      <c r="M49" s="39"/>
      <c r="N49" s="53" t="s">
        <v>61</v>
      </c>
      <c r="O49" s="30"/>
      <c r="P49" s="54"/>
      <c r="Q49" s="56">
        <v>196</v>
      </c>
      <c r="R49" s="54"/>
      <c r="S49" s="39"/>
      <c r="T49" s="39"/>
      <c r="U49" s="39"/>
    </row>
    <row r="50" spans="1:21" ht="15" customHeight="1" x14ac:dyDescent="0.25">
      <c r="A50" s="39"/>
      <c r="B50" s="53" t="s">
        <v>62</v>
      </c>
      <c r="C50" s="30"/>
      <c r="D50" s="54"/>
      <c r="E50" s="56">
        <v>53.25</v>
      </c>
      <c r="F50" s="54"/>
      <c r="G50" s="39"/>
      <c r="H50" s="53" t="s">
        <v>62</v>
      </c>
      <c r="I50" s="30"/>
      <c r="J50" s="54"/>
      <c r="K50" s="56">
        <v>172.5</v>
      </c>
      <c r="L50" s="54"/>
      <c r="M50" s="39"/>
      <c r="N50" s="53" t="s">
        <v>62</v>
      </c>
      <c r="O50" s="30"/>
      <c r="P50" s="54"/>
      <c r="Q50" s="56">
        <v>78.75</v>
      </c>
      <c r="R50" s="54"/>
      <c r="S50" s="39"/>
      <c r="T50" s="39"/>
      <c r="U50" s="39"/>
    </row>
    <row r="51" spans="1:21" ht="15" customHeight="1" x14ac:dyDescent="0.25">
      <c r="A51" s="39"/>
      <c r="B51" s="53" t="s">
        <v>63</v>
      </c>
      <c r="C51" s="30"/>
      <c r="D51" s="54"/>
      <c r="E51" s="53"/>
      <c r="F51" s="57">
        <f>E48+E49-E50</f>
        <v>357.5</v>
      </c>
      <c r="G51" s="39"/>
      <c r="H51" s="53" t="s">
        <v>63</v>
      </c>
      <c r="I51" s="30"/>
      <c r="J51" s="54"/>
      <c r="K51" s="53"/>
      <c r="L51" s="57">
        <f>K48+K49-K50</f>
        <v>311.75</v>
      </c>
      <c r="M51" s="39"/>
      <c r="N51" s="53" t="s">
        <v>63</v>
      </c>
      <c r="O51" s="30"/>
      <c r="P51" s="54"/>
      <c r="Q51" s="53"/>
      <c r="R51" s="57">
        <f>Q48+Q49-Q50</f>
        <v>361</v>
      </c>
      <c r="S51" s="39"/>
      <c r="T51" s="39"/>
      <c r="U51" s="39"/>
    </row>
    <row r="52" spans="1:21" ht="15" customHeight="1" x14ac:dyDescent="0.25">
      <c r="A52" s="39"/>
      <c r="B52" s="53"/>
      <c r="C52" s="30"/>
      <c r="D52" s="54"/>
      <c r="E52" s="53"/>
      <c r="F52" s="54"/>
      <c r="G52" s="39"/>
      <c r="H52" s="53"/>
      <c r="I52" s="30"/>
      <c r="J52" s="54"/>
      <c r="K52" s="53"/>
      <c r="L52" s="54"/>
      <c r="M52" s="39"/>
      <c r="N52" s="53"/>
      <c r="O52" s="30"/>
      <c r="P52" s="54"/>
      <c r="Q52" s="53"/>
      <c r="R52" s="54"/>
      <c r="S52" s="39"/>
      <c r="T52" s="39"/>
      <c r="U52" s="39"/>
    </row>
    <row r="53" spans="1:21" ht="15" customHeight="1" x14ac:dyDescent="0.25">
      <c r="A53" s="39"/>
      <c r="B53" s="53" t="s">
        <v>64</v>
      </c>
      <c r="C53" s="30"/>
      <c r="D53" s="54"/>
      <c r="E53" s="53"/>
      <c r="F53" s="57">
        <f>F41-F46+F51</f>
        <v>20054.199999999997</v>
      </c>
      <c r="G53" s="39"/>
      <c r="H53" s="53" t="s">
        <v>64</v>
      </c>
      <c r="I53" s="30"/>
      <c r="J53" s="54"/>
      <c r="K53" s="53"/>
      <c r="L53" s="57">
        <f>L41-L46+L51</f>
        <v>19727.150000000001</v>
      </c>
      <c r="M53" s="39"/>
      <c r="N53" s="53" t="s">
        <v>64</v>
      </c>
      <c r="O53" s="30"/>
      <c r="P53" s="54"/>
      <c r="Q53" s="53"/>
      <c r="R53" s="57">
        <f>R41-R46+R51</f>
        <v>19956.59</v>
      </c>
      <c r="S53" s="39"/>
      <c r="T53" s="39"/>
      <c r="U53" s="39"/>
    </row>
    <row r="54" spans="1:21" ht="15" customHeight="1" x14ac:dyDescent="0.25">
      <c r="A54" s="39"/>
      <c r="B54" s="53" t="s">
        <v>65</v>
      </c>
      <c r="C54" s="30"/>
      <c r="D54" s="54"/>
      <c r="E54" s="53"/>
      <c r="F54" s="57">
        <v>187.5</v>
      </c>
      <c r="G54" s="39"/>
      <c r="H54" s="53" t="s">
        <v>65</v>
      </c>
      <c r="I54" s="30"/>
      <c r="J54" s="54"/>
      <c r="K54" s="53"/>
      <c r="L54" s="57">
        <v>152</v>
      </c>
      <c r="M54" s="39"/>
      <c r="N54" s="53" t="s">
        <v>65</v>
      </c>
      <c r="O54" s="30"/>
      <c r="P54" s="54"/>
      <c r="Q54" s="53"/>
      <c r="R54" s="57">
        <v>252</v>
      </c>
      <c r="S54" s="39"/>
      <c r="T54" s="39"/>
      <c r="U54" s="39"/>
    </row>
    <row r="55" spans="1:21" ht="15" customHeight="1" x14ac:dyDescent="0.25">
      <c r="A55" s="39"/>
      <c r="B55" s="58" t="s">
        <v>66</v>
      </c>
      <c r="C55" s="59"/>
      <c r="D55" s="60"/>
      <c r="E55" s="58"/>
      <c r="F55" s="61">
        <f>F53-F54</f>
        <v>19866.699999999997</v>
      </c>
      <c r="G55" s="39"/>
      <c r="H55" s="58" t="s">
        <v>66</v>
      </c>
      <c r="I55" s="59"/>
      <c r="J55" s="60"/>
      <c r="K55" s="58"/>
      <c r="L55" s="61">
        <f>L53-L54</f>
        <v>19575.150000000001</v>
      </c>
      <c r="M55" s="39"/>
      <c r="N55" s="58" t="s">
        <v>66</v>
      </c>
      <c r="O55" s="59"/>
      <c r="P55" s="60"/>
      <c r="Q55" s="58"/>
      <c r="R55" s="61">
        <f>R53-R54</f>
        <v>19704.59</v>
      </c>
      <c r="S55" s="39"/>
      <c r="T55" s="39"/>
      <c r="U55" s="39"/>
    </row>
    <row r="56" spans="1:21" ht="15" customHeight="1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</row>
    <row r="57" spans="1:21" ht="15" customHeight="1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</row>
    <row r="58" spans="1:21" ht="15" customHeight="1" x14ac:dyDescent="0.25">
      <c r="A58" s="30"/>
      <c r="B58" s="39"/>
      <c r="C58" s="39"/>
      <c r="D58" s="29" t="s">
        <v>73</v>
      </c>
      <c r="E58" s="39"/>
      <c r="F58" s="39"/>
      <c r="G58" s="30"/>
      <c r="H58" s="39"/>
      <c r="I58" s="39"/>
      <c r="J58" s="29" t="s">
        <v>74</v>
      </c>
      <c r="K58" s="39"/>
      <c r="L58" s="39"/>
      <c r="M58" s="30"/>
      <c r="N58" s="39"/>
      <c r="O58" s="39"/>
      <c r="P58" s="29" t="s">
        <v>75</v>
      </c>
      <c r="Q58" s="39"/>
      <c r="R58" s="39"/>
      <c r="S58" s="30"/>
      <c r="T58" s="30"/>
      <c r="U58" s="30"/>
    </row>
    <row r="59" spans="1:21" ht="15" customHeight="1" x14ac:dyDescent="0.25">
      <c r="A59" s="30"/>
      <c r="B59" s="48"/>
      <c r="C59" s="49"/>
      <c r="D59" s="50"/>
      <c r="E59" s="48"/>
      <c r="F59" s="50"/>
      <c r="G59" s="30"/>
      <c r="H59" s="48"/>
      <c r="I59" s="49"/>
      <c r="J59" s="50"/>
      <c r="K59" s="48"/>
      <c r="L59" s="50"/>
      <c r="M59" s="30"/>
      <c r="N59" s="48"/>
      <c r="O59" s="49"/>
      <c r="P59" s="50"/>
      <c r="Q59" s="48"/>
      <c r="R59" s="50"/>
      <c r="S59" s="30"/>
      <c r="T59" s="30"/>
      <c r="U59" s="30"/>
    </row>
    <row r="60" spans="1:21" ht="15" customHeight="1" x14ac:dyDescent="0.25">
      <c r="A60" s="30"/>
      <c r="B60" s="53" t="s">
        <v>87</v>
      </c>
      <c r="C60" s="30"/>
      <c r="D60" s="54"/>
      <c r="E60" s="53"/>
      <c r="F60" s="57">
        <v>19956.59</v>
      </c>
      <c r="G60" s="30"/>
      <c r="H60" s="53" t="s">
        <v>87</v>
      </c>
      <c r="I60" s="30"/>
      <c r="J60" s="54"/>
      <c r="K60" s="53"/>
      <c r="L60" s="57">
        <v>20033.59</v>
      </c>
      <c r="M60" s="30"/>
      <c r="N60" s="53" t="s">
        <v>87</v>
      </c>
      <c r="O60" s="30"/>
      <c r="P60" s="54"/>
      <c r="Q60" s="53"/>
      <c r="R60" s="57">
        <v>19893.39</v>
      </c>
      <c r="S60" s="30"/>
      <c r="T60" s="30"/>
      <c r="U60" s="30"/>
    </row>
    <row r="61" spans="1:21" ht="15" customHeight="1" x14ac:dyDescent="0.25">
      <c r="A61" s="30"/>
      <c r="B61" s="53"/>
      <c r="C61" s="30"/>
      <c r="D61" s="54"/>
      <c r="E61" s="53"/>
      <c r="F61" s="54"/>
      <c r="G61" s="30"/>
      <c r="H61" s="53"/>
      <c r="I61" s="30"/>
      <c r="J61" s="54"/>
      <c r="K61" s="53"/>
      <c r="L61" s="54"/>
      <c r="M61" s="30"/>
      <c r="N61" s="53"/>
      <c r="O61" s="30"/>
      <c r="P61" s="54"/>
      <c r="Q61" s="53"/>
      <c r="R61" s="54"/>
      <c r="S61" s="30"/>
      <c r="T61" s="30"/>
      <c r="U61" s="30"/>
    </row>
    <row r="62" spans="1:21" ht="15" customHeight="1" x14ac:dyDescent="0.25">
      <c r="A62" s="30"/>
      <c r="B62" s="53" t="s">
        <v>88</v>
      </c>
      <c r="C62" s="30"/>
      <c r="D62" s="54"/>
      <c r="E62" s="56">
        <v>445.7</v>
      </c>
      <c r="F62" s="54"/>
      <c r="G62" s="30"/>
      <c r="H62" s="53" t="s">
        <v>88</v>
      </c>
      <c r="I62" s="30"/>
      <c r="J62" s="54"/>
      <c r="K62" s="56">
        <v>127.22</v>
      </c>
      <c r="L62" s="54"/>
      <c r="M62" s="30"/>
      <c r="N62" s="53" t="s">
        <v>88</v>
      </c>
      <c r="O62" s="30"/>
      <c r="P62" s="54"/>
      <c r="Q62" s="56">
        <v>160.41999999999999</v>
      </c>
      <c r="R62" s="54"/>
      <c r="S62" s="30"/>
      <c r="T62" s="30"/>
      <c r="U62" s="30"/>
    </row>
    <row r="63" spans="1:21" ht="15" customHeight="1" x14ac:dyDescent="0.25">
      <c r="A63" s="30"/>
      <c r="B63" s="53" t="s">
        <v>57</v>
      </c>
      <c r="C63" s="30"/>
      <c r="D63" s="54"/>
      <c r="E63" s="56"/>
      <c r="F63" s="54"/>
      <c r="G63" s="30"/>
      <c r="H63" s="53" t="s">
        <v>57</v>
      </c>
      <c r="I63" s="30"/>
      <c r="J63" s="54"/>
      <c r="K63" s="56">
        <v>392.7</v>
      </c>
      <c r="L63" s="54"/>
      <c r="M63" s="30"/>
      <c r="N63" s="53" t="s">
        <v>57</v>
      </c>
      <c r="O63" s="30"/>
      <c r="P63" s="54"/>
      <c r="Q63" s="56">
        <v>20.010000000000002</v>
      </c>
      <c r="R63" s="54"/>
      <c r="S63" s="30"/>
      <c r="T63" s="30"/>
      <c r="U63" s="30"/>
    </row>
    <row r="64" spans="1:21" ht="15" customHeight="1" x14ac:dyDescent="0.25">
      <c r="A64" s="30"/>
      <c r="B64" s="53" t="s">
        <v>58</v>
      </c>
      <c r="C64" s="30"/>
      <c r="D64" s="54"/>
      <c r="E64" s="56">
        <v>392.7</v>
      </c>
      <c r="F64" s="54"/>
      <c r="G64" s="30"/>
      <c r="H64" s="53" t="s">
        <v>58</v>
      </c>
      <c r="I64" s="30"/>
      <c r="J64" s="54"/>
      <c r="K64" s="56">
        <v>20.010000000000002</v>
      </c>
      <c r="L64" s="54"/>
      <c r="M64" s="30"/>
      <c r="N64" s="53" t="s">
        <v>58</v>
      </c>
      <c r="O64" s="30"/>
      <c r="P64" s="54"/>
      <c r="Q64" s="56"/>
      <c r="R64" s="54"/>
      <c r="S64" s="30"/>
      <c r="T64" s="30"/>
      <c r="U64" s="30"/>
    </row>
    <row r="65" spans="1:21" ht="15" customHeight="1" x14ac:dyDescent="0.25">
      <c r="A65" s="30"/>
      <c r="B65" s="53" t="s">
        <v>59</v>
      </c>
      <c r="C65" s="30"/>
      <c r="D65" s="54"/>
      <c r="E65" s="56"/>
      <c r="F65" s="57">
        <f>E62+E63-E64</f>
        <v>53</v>
      </c>
      <c r="G65" s="30"/>
      <c r="H65" s="53" t="s">
        <v>59</v>
      </c>
      <c r="I65" s="30"/>
      <c r="J65" s="54"/>
      <c r="K65" s="56"/>
      <c r="L65" s="57">
        <f>K62+K63-K64</f>
        <v>499.90999999999997</v>
      </c>
      <c r="M65" s="30"/>
      <c r="N65" s="53" t="s">
        <v>59</v>
      </c>
      <c r="O65" s="30"/>
      <c r="P65" s="54"/>
      <c r="Q65" s="56"/>
      <c r="R65" s="57">
        <f>Q62+Q63-Q64</f>
        <v>180.42999999999998</v>
      </c>
      <c r="S65" s="30"/>
      <c r="T65" s="30"/>
      <c r="U65" s="30"/>
    </row>
    <row r="66" spans="1:21" ht="15" customHeight="1" x14ac:dyDescent="0.25">
      <c r="A66" s="30"/>
      <c r="B66" s="53"/>
      <c r="C66" s="30"/>
      <c r="D66" s="54"/>
      <c r="E66" s="53"/>
      <c r="F66" s="54"/>
      <c r="G66" s="30"/>
      <c r="H66" s="53"/>
      <c r="I66" s="30"/>
      <c r="J66" s="54"/>
      <c r="K66" s="53"/>
      <c r="L66" s="54"/>
      <c r="M66" s="30"/>
      <c r="N66" s="53"/>
      <c r="O66" s="30"/>
      <c r="P66" s="54"/>
      <c r="Q66" s="53"/>
      <c r="R66" s="54"/>
      <c r="S66" s="30"/>
      <c r="T66" s="30"/>
      <c r="U66" s="30"/>
    </row>
    <row r="67" spans="1:21" ht="15" customHeight="1" x14ac:dyDescent="0.25">
      <c r="A67" s="30"/>
      <c r="B67" s="53" t="s">
        <v>60</v>
      </c>
      <c r="C67" s="30"/>
      <c r="D67" s="54"/>
      <c r="E67" s="56">
        <v>300.75</v>
      </c>
      <c r="F67" s="54"/>
      <c r="G67" s="30"/>
      <c r="H67" s="53" t="s">
        <v>60</v>
      </c>
      <c r="I67" s="30"/>
      <c r="J67" s="54"/>
      <c r="K67" s="56">
        <v>263.45999999999998</v>
      </c>
      <c r="L67" s="54"/>
      <c r="M67" s="30"/>
      <c r="N67" s="53" t="s">
        <v>60</v>
      </c>
      <c r="O67" s="30"/>
      <c r="P67" s="54"/>
      <c r="Q67" s="56">
        <v>1864.75</v>
      </c>
      <c r="R67" s="54"/>
      <c r="S67" s="30"/>
      <c r="T67" s="30"/>
      <c r="U67" s="30"/>
    </row>
    <row r="68" spans="1:21" ht="15" customHeight="1" x14ac:dyDescent="0.25">
      <c r="A68" s="30"/>
      <c r="B68" s="53" t="s">
        <v>61</v>
      </c>
      <c r="C68" s="30"/>
      <c r="D68" s="54"/>
      <c r="E68" s="56"/>
      <c r="F68" s="54"/>
      <c r="G68" s="30"/>
      <c r="H68" s="53" t="s">
        <v>61</v>
      </c>
      <c r="I68" s="30"/>
      <c r="J68" s="54"/>
      <c r="K68" s="56">
        <v>190</v>
      </c>
      <c r="L68" s="54"/>
      <c r="M68" s="30"/>
      <c r="N68" s="53" t="s">
        <v>61</v>
      </c>
      <c r="O68" s="30"/>
      <c r="P68" s="54"/>
      <c r="Q68" s="56">
        <v>207.75</v>
      </c>
      <c r="R68" s="54"/>
      <c r="S68" s="30"/>
      <c r="T68" s="30"/>
      <c r="U68" s="30"/>
    </row>
    <row r="69" spans="1:21" ht="15" customHeight="1" x14ac:dyDescent="0.25">
      <c r="A69" s="30"/>
      <c r="B69" s="53" t="s">
        <v>62</v>
      </c>
      <c r="C69" s="30"/>
      <c r="D69" s="54"/>
      <c r="E69" s="56">
        <v>170.75</v>
      </c>
      <c r="F69" s="54"/>
      <c r="G69" s="30"/>
      <c r="H69" s="53" t="s">
        <v>62</v>
      </c>
      <c r="I69" s="30"/>
      <c r="J69" s="54"/>
      <c r="K69" s="56">
        <v>93.75</v>
      </c>
      <c r="L69" s="54"/>
      <c r="M69" s="30"/>
      <c r="N69" s="53" t="s">
        <v>62</v>
      </c>
      <c r="O69" s="30"/>
      <c r="P69" s="54"/>
      <c r="Q69" s="56">
        <v>1733.5</v>
      </c>
      <c r="R69" s="54"/>
      <c r="S69" s="30"/>
      <c r="T69" s="30"/>
      <c r="U69" s="30"/>
    </row>
    <row r="70" spans="1:21" ht="15" customHeight="1" x14ac:dyDescent="0.25">
      <c r="A70" s="30"/>
      <c r="B70" s="53" t="s">
        <v>63</v>
      </c>
      <c r="C70" s="30"/>
      <c r="D70" s="54"/>
      <c r="E70" s="53"/>
      <c r="F70" s="57">
        <f>E67+E68-E69</f>
        <v>130</v>
      </c>
      <c r="G70" s="30"/>
      <c r="H70" s="53" t="s">
        <v>63</v>
      </c>
      <c r="I70" s="30"/>
      <c r="J70" s="54"/>
      <c r="K70" s="53"/>
      <c r="L70" s="57">
        <f>K67+K68-K69</f>
        <v>359.71</v>
      </c>
      <c r="M70" s="30"/>
      <c r="N70" s="53" t="s">
        <v>63</v>
      </c>
      <c r="O70" s="30"/>
      <c r="P70" s="54"/>
      <c r="Q70" s="53"/>
      <c r="R70" s="57">
        <f>Q67+Q68-Q69</f>
        <v>339</v>
      </c>
      <c r="S70" s="30"/>
      <c r="T70" s="30"/>
      <c r="U70" s="30"/>
    </row>
    <row r="71" spans="1:21" ht="15" customHeight="1" x14ac:dyDescent="0.25">
      <c r="A71" s="30"/>
      <c r="B71" s="53"/>
      <c r="C71" s="30"/>
      <c r="D71" s="54"/>
      <c r="E71" s="53"/>
      <c r="F71" s="54"/>
      <c r="G71" s="30"/>
      <c r="H71" s="53"/>
      <c r="I71" s="30"/>
      <c r="J71" s="54"/>
      <c r="K71" s="53"/>
      <c r="L71" s="54"/>
      <c r="M71" s="30"/>
      <c r="N71" s="53"/>
      <c r="O71" s="30"/>
      <c r="P71" s="54"/>
      <c r="Q71" s="53"/>
      <c r="R71" s="54"/>
      <c r="S71" s="30"/>
      <c r="T71" s="30"/>
      <c r="U71" s="30"/>
    </row>
    <row r="72" spans="1:21" ht="15" customHeight="1" x14ac:dyDescent="0.25">
      <c r="A72" s="30"/>
      <c r="B72" s="53" t="s">
        <v>64</v>
      </c>
      <c r="C72" s="30"/>
      <c r="D72" s="54"/>
      <c r="E72" s="53"/>
      <c r="F72" s="57">
        <f>F60-F65+F70</f>
        <v>20033.59</v>
      </c>
      <c r="G72" s="30"/>
      <c r="H72" s="53" t="s">
        <v>64</v>
      </c>
      <c r="I72" s="30"/>
      <c r="J72" s="54"/>
      <c r="K72" s="53"/>
      <c r="L72" s="57">
        <f>L60-L65+L70</f>
        <v>19893.39</v>
      </c>
      <c r="M72" s="30"/>
      <c r="N72" s="53" t="s">
        <v>64</v>
      </c>
      <c r="O72" s="30"/>
      <c r="P72" s="54"/>
      <c r="Q72" s="53"/>
      <c r="R72" s="57">
        <f>R60-R65+R70</f>
        <v>20051.96</v>
      </c>
      <c r="S72" s="30"/>
      <c r="T72" s="30"/>
      <c r="U72" s="30"/>
    </row>
    <row r="73" spans="1:21" ht="15" customHeight="1" x14ac:dyDescent="0.25">
      <c r="A73" s="30"/>
      <c r="B73" s="53" t="s">
        <v>65</v>
      </c>
      <c r="C73" s="30"/>
      <c r="D73" s="54"/>
      <c r="E73" s="53"/>
      <c r="F73" s="57">
        <v>329</v>
      </c>
      <c r="G73" s="30"/>
      <c r="H73" s="53" t="s">
        <v>65</v>
      </c>
      <c r="I73" s="30"/>
      <c r="J73" s="54"/>
      <c r="K73" s="53"/>
      <c r="L73" s="57">
        <v>259</v>
      </c>
      <c r="M73" s="30"/>
      <c r="N73" s="53" t="s">
        <v>65</v>
      </c>
      <c r="O73" s="30"/>
      <c r="P73" s="54"/>
      <c r="Q73" s="53"/>
      <c r="R73" s="57">
        <v>287</v>
      </c>
      <c r="S73" s="30"/>
      <c r="T73" s="30"/>
      <c r="U73" s="30"/>
    </row>
    <row r="74" spans="1:21" ht="15" customHeight="1" x14ac:dyDescent="0.25">
      <c r="A74" s="30"/>
      <c r="B74" s="58" t="s">
        <v>66</v>
      </c>
      <c r="C74" s="59"/>
      <c r="D74" s="60"/>
      <c r="E74" s="58"/>
      <c r="F74" s="61">
        <f>F72-F73</f>
        <v>19704.59</v>
      </c>
      <c r="G74" s="30"/>
      <c r="H74" s="58" t="s">
        <v>66</v>
      </c>
      <c r="I74" s="59"/>
      <c r="J74" s="60"/>
      <c r="K74" s="58"/>
      <c r="L74" s="61">
        <f>L72-L73</f>
        <v>19634.39</v>
      </c>
      <c r="M74" s="30"/>
      <c r="N74" s="58" t="s">
        <v>66</v>
      </c>
      <c r="O74" s="59"/>
      <c r="P74" s="60"/>
      <c r="Q74" s="58"/>
      <c r="R74" s="61">
        <f>R72-R73</f>
        <v>19764.96</v>
      </c>
      <c r="S74" s="30"/>
      <c r="T74" s="30"/>
      <c r="U74" s="30"/>
    </row>
    <row r="75" spans="1:21" ht="15" customHeigh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</row>
    <row r="76" spans="1:21" ht="15" customHeigh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</row>
  </sheetData>
  <mergeCells count="56">
    <mergeCell ref="C2:D2"/>
    <mergeCell ref="J2:K2"/>
    <mergeCell ref="Q2:R2"/>
    <mergeCell ref="B4:D4"/>
    <mergeCell ref="I4:K4"/>
    <mergeCell ref="P4:R4"/>
    <mergeCell ref="B6:D6"/>
    <mergeCell ref="I6:K6"/>
    <mergeCell ref="P6:R6"/>
    <mergeCell ref="B7:D7"/>
    <mergeCell ref="I7:K7"/>
    <mergeCell ref="P7:R7"/>
    <mergeCell ref="B8:D8"/>
    <mergeCell ref="I8:K8"/>
    <mergeCell ref="P8:R8"/>
    <mergeCell ref="B11:D11"/>
    <mergeCell ref="I11:K11"/>
    <mergeCell ref="P11:R11"/>
    <mergeCell ref="B18:D18"/>
    <mergeCell ref="I18:K18"/>
    <mergeCell ref="P18:R18"/>
    <mergeCell ref="B12:D12"/>
    <mergeCell ref="I12:K12"/>
    <mergeCell ref="P12:R12"/>
    <mergeCell ref="B13:C13"/>
    <mergeCell ref="I13:J13"/>
    <mergeCell ref="P13:Q13"/>
    <mergeCell ref="B14:C14"/>
    <mergeCell ref="I14:J14"/>
    <mergeCell ref="P14:Q14"/>
    <mergeCell ref="B17:C17"/>
    <mergeCell ref="I17:J17"/>
    <mergeCell ref="P17:Q17"/>
    <mergeCell ref="B27:D27"/>
    <mergeCell ref="I27:K27"/>
    <mergeCell ref="D21:E21"/>
    <mergeCell ref="K21:L21"/>
    <mergeCell ref="R21:S21"/>
    <mergeCell ref="B23:D23"/>
    <mergeCell ref="I23:K23"/>
    <mergeCell ref="B25:D25"/>
    <mergeCell ref="I25:K25"/>
    <mergeCell ref="B26:D26"/>
    <mergeCell ref="I26:K26"/>
    <mergeCell ref="B36:C36"/>
    <mergeCell ref="I36:J36"/>
    <mergeCell ref="B37:D37"/>
    <mergeCell ref="I37:K37"/>
    <mergeCell ref="B30:D30"/>
    <mergeCell ref="I30:K30"/>
    <mergeCell ref="B31:D31"/>
    <mergeCell ref="I31:K31"/>
    <mergeCell ref="B32:C32"/>
    <mergeCell ref="I32:J32"/>
    <mergeCell ref="B33:C33"/>
    <mergeCell ref="I33:J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16"/>
  <sheetViews>
    <sheetView workbookViewId="0">
      <selection activeCell="C3" sqref="C3:C16"/>
    </sheetView>
  </sheetViews>
  <sheetFormatPr defaultRowHeight="15" customHeight="1" x14ac:dyDescent="0.25"/>
  <cols>
    <col min="1" max="1" width="9.140625" style="30"/>
    <col min="2" max="2" width="22" style="30" bestFit="1" customWidth="1"/>
    <col min="3" max="16384" width="9.140625" style="30"/>
  </cols>
  <sheetData>
    <row r="3" spans="2:3" ht="15" customHeight="1" x14ac:dyDescent="0.25">
      <c r="B3" s="30" t="s">
        <v>45</v>
      </c>
      <c r="C3" s="64">
        <v>688</v>
      </c>
    </row>
    <row r="4" spans="2:3" ht="15" customHeight="1" x14ac:dyDescent="0.25">
      <c r="B4" s="30" t="s">
        <v>11</v>
      </c>
      <c r="C4" s="64">
        <v>0</v>
      </c>
    </row>
    <row r="5" spans="2:3" ht="15" customHeight="1" x14ac:dyDescent="0.25">
      <c r="B5" s="30" t="s">
        <v>76</v>
      </c>
      <c r="C5" s="64">
        <v>160</v>
      </c>
    </row>
    <row r="6" spans="2:3" ht="15" customHeight="1" x14ac:dyDescent="0.25">
      <c r="B6" s="30" t="s">
        <v>48</v>
      </c>
      <c r="C6" s="64">
        <v>1500</v>
      </c>
    </row>
    <row r="7" spans="2:3" ht="15" customHeight="1" x14ac:dyDescent="0.25">
      <c r="B7" s="30" t="s">
        <v>46</v>
      </c>
      <c r="C7" s="64">
        <v>480</v>
      </c>
    </row>
    <row r="8" spans="2:3" ht="15" customHeight="1" x14ac:dyDescent="0.25">
      <c r="B8" s="30" t="s">
        <v>83</v>
      </c>
      <c r="C8" s="64">
        <v>0</v>
      </c>
    </row>
    <row r="9" spans="2:3" ht="15" customHeight="1" x14ac:dyDescent="0.25">
      <c r="B9" s="30" t="s">
        <v>84</v>
      </c>
      <c r="C9" s="64">
        <v>350</v>
      </c>
    </row>
    <row r="10" spans="2:3" ht="15" customHeight="1" x14ac:dyDescent="0.25">
      <c r="B10" s="30" t="s">
        <v>77</v>
      </c>
      <c r="C10" s="64">
        <v>212.5</v>
      </c>
    </row>
    <row r="11" spans="2:3" ht="15" customHeight="1" x14ac:dyDescent="0.25">
      <c r="B11" s="30" t="s">
        <v>78</v>
      </c>
      <c r="C11" s="64">
        <v>85</v>
      </c>
    </row>
    <row r="12" spans="2:3" ht="15" customHeight="1" x14ac:dyDescent="0.25">
      <c r="B12" s="30" t="s">
        <v>89</v>
      </c>
      <c r="C12" s="64">
        <v>68</v>
      </c>
    </row>
    <row r="13" spans="2:3" ht="15" customHeight="1" x14ac:dyDescent="0.25">
      <c r="B13" s="30" t="s">
        <v>47</v>
      </c>
      <c r="C13" s="64">
        <v>1642.5</v>
      </c>
    </row>
    <row r="14" spans="2:3" ht="15" customHeight="1" x14ac:dyDescent="0.25">
      <c r="C14" s="64"/>
    </row>
    <row r="15" spans="2:3" ht="15" customHeight="1" x14ac:dyDescent="0.25">
      <c r="C15" s="64"/>
    </row>
    <row r="16" spans="2:3" ht="15" customHeight="1" x14ac:dyDescent="0.25">
      <c r="C16" s="64">
        <v>5186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F6C9F-0EE9-4937-ABB1-6093E255C3B1}">
  <dimension ref="B3:C19"/>
  <sheetViews>
    <sheetView workbookViewId="0">
      <selection activeCell="E9" sqref="E9"/>
    </sheetView>
  </sheetViews>
  <sheetFormatPr defaultRowHeight="15" x14ac:dyDescent="0.25"/>
  <cols>
    <col min="1" max="1" width="9.140625" style="30"/>
    <col min="2" max="2" width="23.7109375" style="30" bestFit="1" customWidth="1"/>
    <col min="3" max="16384" width="9.140625" style="30"/>
  </cols>
  <sheetData>
    <row r="3" spans="2:3" x14ac:dyDescent="0.25">
      <c r="B3" s="30" t="s">
        <v>14</v>
      </c>
      <c r="C3" s="63">
        <v>570.79999999999995</v>
      </c>
    </row>
    <row r="4" spans="2:3" x14ac:dyDescent="0.25">
      <c r="B4" s="30" t="s">
        <v>15</v>
      </c>
      <c r="C4" s="63">
        <v>1786.82</v>
      </c>
    </row>
    <row r="5" spans="2:3" x14ac:dyDescent="0.25">
      <c r="B5" s="30" t="s">
        <v>16</v>
      </c>
      <c r="C5" s="64">
        <v>708.84</v>
      </c>
    </row>
    <row r="6" spans="2:3" x14ac:dyDescent="0.25">
      <c r="B6" s="30" t="s">
        <v>90</v>
      </c>
      <c r="C6" s="64">
        <v>920.12</v>
      </c>
    </row>
    <row r="7" spans="2:3" x14ac:dyDescent="0.25">
      <c r="B7" s="30" t="s">
        <v>91</v>
      </c>
      <c r="C7" s="64">
        <v>457.84</v>
      </c>
    </row>
    <row r="8" spans="2:3" x14ac:dyDescent="0.25">
      <c r="B8" s="30" t="s">
        <v>19</v>
      </c>
      <c r="C8" s="64">
        <v>0</v>
      </c>
    </row>
    <row r="9" spans="2:3" x14ac:dyDescent="0.25">
      <c r="B9" s="30" t="s">
        <v>49</v>
      </c>
      <c r="C9" s="64">
        <v>54</v>
      </c>
    </row>
    <row r="10" spans="2:3" x14ac:dyDescent="0.25">
      <c r="C10" s="65"/>
    </row>
    <row r="11" spans="2:3" x14ac:dyDescent="0.25">
      <c r="B11" s="30" t="s">
        <v>92</v>
      </c>
      <c r="C11" s="64">
        <v>128.19999999999999</v>
      </c>
    </row>
    <row r="12" spans="2:3" x14ac:dyDescent="0.25">
      <c r="B12" s="30" t="s">
        <v>93</v>
      </c>
      <c r="C12" s="64">
        <v>285.45999999999998</v>
      </c>
    </row>
    <row r="13" spans="2:3" x14ac:dyDescent="0.25">
      <c r="B13" s="30" t="s">
        <v>94</v>
      </c>
      <c r="C13" s="64">
        <v>15</v>
      </c>
    </row>
    <row r="14" spans="2:3" x14ac:dyDescent="0.25">
      <c r="C14" s="65"/>
    </row>
    <row r="15" spans="2:3" x14ac:dyDescent="0.25">
      <c r="B15" s="30" t="s">
        <v>24</v>
      </c>
      <c r="C15" s="64">
        <v>143.96</v>
      </c>
    </row>
    <row r="16" spans="2:3" x14ac:dyDescent="0.25">
      <c r="C16" s="65"/>
    </row>
    <row r="17" spans="3:3" x14ac:dyDescent="0.25">
      <c r="C17" s="65"/>
    </row>
    <row r="18" spans="3:3" x14ac:dyDescent="0.25">
      <c r="C18" s="65"/>
    </row>
    <row r="19" spans="3:3" x14ac:dyDescent="0.25">
      <c r="C19" s="64">
        <f>SUM(C3:C18)</f>
        <v>5071.04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Receipts and Payments</vt:lpstr>
      <vt:lpstr>Bank Reconciliation</vt:lpstr>
      <vt:lpstr>Cashbook Summary - Income</vt:lpstr>
      <vt:lpstr>Cashbook Summary - Expenditure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Brookland-Beck</dc:creator>
  <cp:lastModifiedBy>SimonandHayley</cp:lastModifiedBy>
  <dcterms:created xsi:type="dcterms:W3CDTF">2019-01-04T15:29:22Z</dcterms:created>
  <dcterms:modified xsi:type="dcterms:W3CDTF">2020-02-10T19:40:30Z</dcterms:modified>
</cp:coreProperties>
</file>